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0" windowWidth="9720" windowHeight="6060" activeTab="0"/>
  </bookViews>
  <sheets>
    <sheet name="УЧ.ПЛ сент. " sheetId="1" r:id="rId1"/>
  </sheets>
  <definedNames>
    <definedName name="_xlnm._FilterDatabase" localSheetId="0" hidden="1">'УЧ.ПЛ сент. '!$A$11:$U$94</definedName>
  </definedNames>
  <calcPr fullCalcOnLoad="1"/>
</workbook>
</file>

<file path=xl/sharedStrings.xml><?xml version="1.0" encoding="utf-8"?>
<sst xmlns="http://schemas.openxmlformats.org/spreadsheetml/2006/main" count="279" uniqueCount="173">
  <si>
    <t>количество групп</t>
  </si>
  <si>
    <t>количество учебных часов</t>
  </si>
  <si>
    <t>наименование кол-ва</t>
  </si>
  <si>
    <t>руководитель</t>
  </si>
  <si>
    <t>«Керамика»</t>
  </si>
  <si>
    <t>Захаров О.М.</t>
  </si>
  <si>
    <t>Назыков С.Г.</t>
  </si>
  <si>
    <t>Назыков Д.С.</t>
  </si>
  <si>
    <t>Ансамбль современного танца «Фиеста»</t>
  </si>
  <si>
    <t>Цирковая студия «Риан»</t>
  </si>
  <si>
    <t>Кузьмина Е.А.</t>
  </si>
  <si>
    <t>Кудинова Е.Ю.</t>
  </si>
  <si>
    <t>Малые театральные формы</t>
  </si>
  <si>
    <t>Абаджан Л.А.</t>
  </si>
  <si>
    <t>Ансамбль гитаристов «Рондо»</t>
  </si>
  <si>
    <t>Первухин В.П.</t>
  </si>
  <si>
    <t>Ансамбль народной песни «Соловейка»</t>
  </si>
  <si>
    <t>Мельчихина Е.В.</t>
  </si>
  <si>
    <t>Перевознюк О.А.</t>
  </si>
  <si>
    <t>Шахматы</t>
  </si>
  <si>
    <t>Захарцова И.С.</t>
  </si>
  <si>
    <t>Английский язык</t>
  </si>
  <si>
    <t>Терпугова И.С.</t>
  </si>
  <si>
    <t>Моргунов Д.А.</t>
  </si>
  <si>
    <t>Гончарова Н.Е.</t>
  </si>
  <si>
    <t>Прикладного искусства</t>
  </si>
  <si>
    <t>Чеботарева В.В.</t>
  </si>
  <si>
    <t>Ан-ль ложкарей «Велегож»</t>
  </si>
  <si>
    <t>Хабовец Т.В.</t>
  </si>
  <si>
    <t>Кушнерчук В.С.</t>
  </si>
  <si>
    <t>Футбол</t>
  </si>
  <si>
    <t>Кузьмин С.Ю.</t>
  </si>
  <si>
    <t>Волейбол</t>
  </si>
  <si>
    <t>Шкурко В.А.</t>
  </si>
  <si>
    <t>Труба В.К.</t>
  </si>
  <si>
    <t>Баскетбол</t>
  </si>
  <si>
    <t>Тищенко И.В.</t>
  </si>
  <si>
    <t>Ашихмина С.А.</t>
  </si>
  <si>
    <t>Герасимук Е.М.</t>
  </si>
  <si>
    <t>Захарцов В.В.</t>
  </si>
  <si>
    <t>«Мир рукоделия»</t>
  </si>
  <si>
    <t>Журавлева Н.А.</t>
  </si>
  <si>
    <t>«Юный психолог»</t>
  </si>
  <si>
    <t>Ильина В.А.</t>
  </si>
  <si>
    <t>Серова Л.П.</t>
  </si>
  <si>
    <t>Суляева И.В.</t>
  </si>
  <si>
    <t>Рожова Е.М.</t>
  </si>
  <si>
    <t>Брагинская В.А.</t>
  </si>
  <si>
    <t>н/теннис</t>
  </si>
  <si>
    <t>Иноземцева Н.В.</t>
  </si>
  <si>
    <t>Матвеева И.А.</t>
  </si>
  <si>
    <t>Ольховая И.Ю.</t>
  </si>
  <si>
    <t>Супряга Ю.М.</t>
  </si>
  <si>
    <t>"Донские узоры"</t>
  </si>
  <si>
    <t>. "Я и профессия"</t>
  </si>
  <si>
    <t>"Познай себя сам"</t>
  </si>
  <si>
    <t>Умелые ручки</t>
  </si>
  <si>
    <t>Хореограф. ансамбль «Калейдоскоп»</t>
  </si>
  <si>
    <t>1 год</t>
  </si>
  <si>
    <t>2 год</t>
  </si>
  <si>
    <t>3 год</t>
  </si>
  <si>
    <t>количество детей</t>
  </si>
  <si>
    <t>кол-во детей всего</t>
  </si>
  <si>
    <t>Ванжула И.С.</t>
  </si>
  <si>
    <t>Иванов В.В.</t>
  </si>
  <si>
    <t>Губасарян Ц.С.</t>
  </si>
  <si>
    <t>Колосовская Е.Ф.</t>
  </si>
  <si>
    <t>Перлик С.И.</t>
  </si>
  <si>
    <t>Смирнова И.П.</t>
  </si>
  <si>
    <t>Мищенко Г.Ю.</t>
  </si>
  <si>
    <t>Ансамбль современного танца "Смайл"</t>
  </si>
  <si>
    <t>бадминтон</t>
  </si>
  <si>
    <t>"Земляне"</t>
  </si>
  <si>
    <t>Дзюба Л.К. Касабова Э.О.</t>
  </si>
  <si>
    <t>ГРЭР "Почемучки"</t>
  </si>
  <si>
    <t>"Занимательная информатика"</t>
  </si>
  <si>
    <t>Соловская Е.С.</t>
  </si>
  <si>
    <t>Бобылева Е.Ю.</t>
  </si>
  <si>
    <t>Волченко Е.Н.</t>
  </si>
  <si>
    <t>количество часов</t>
  </si>
  <si>
    <t>4 год</t>
  </si>
  <si>
    <t>Бобырева Н.А. Агеева Н.Ю.</t>
  </si>
  <si>
    <t xml:space="preserve">Мельникова М.В. </t>
  </si>
  <si>
    <t xml:space="preserve">Шагинян В.М. </t>
  </si>
  <si>
    <t>волейбол</t>
  </si>
  <si>
    <t xml:space="preserve">Театр костюма «Этно-Арт» </t>
  </si>
  <si>
    <t>кол-во час. по прогр-ме</t>
  </si>
  <si>
    <t>Ляхова С.А.</t>
  </si>
  <si>
    <t>Корнаева И.М.</t>
  </si>
  <si>
    <t xml:space="preserve">Щаева Н.В.   </t>
  </si>
  <si>
    <t>итого</t>
  </si>
  <si>
    <t>72   144</t>
  </si>
  <si>
    <t>ГРЭР «Радуга»</t>
  </si>
  <si>
    <t>ГРЭР «Росточек»</t>
  </si>
  <si>
    <t>ГРЭР «Ступеньки»</t>
  </si>
  <si>
    <t>ГРЭР «Всезнайка»</t>
  </si>
  <si>
    <t>"Мир детства"</t>
  </si>
  <si>
    <t>ГРЭР "Умнички"</t>
  </si>
  <si>
    <t>Фуфаева Э.Б.</t>
  </si>
  <si>
    <t>72  144</t>
  </si>
  <si>
    <t>216  324</t>
  </si>
  <si>
    <t>216   324</t>
  </si>
  <si>
    <t>Стецкова А.В.</t>
  </si>
  <si>
    <t>Слепченко И.В.</t>
  </si>
  <si>
    <t xml:space="preserve">Моргунов А.Н., Моргунова О.В. </t>
  </si>
  <si>
    <t>Абаджан Л.А., Крупцова Л.В.</t>
  </si>
  <si>
    <t>Рустамова Е.М.</t>
  </si>
  <si>
    <t>"ЧудоРучки"</t>
  </si>
  <si>
    <t>"МастерОк"</t>
  </si>
  <si>
    <t>Чораева Н.И.</t>
  </si>
  <si>
    <t>ГРЭР "Умка"</t>
  </si>
  <si>
    <t>"Василиса"</t>
  </si>
  <si>
    <t>"Юный дизайнер"сош 22</t>
  </si>
  <si>
    <t>"Рукодельница"</t>
  </si>
  <si>
    <t>"Творчество"</t>
  </si>
  <si>
    <t>«Юный информатик»</t>
  </si>
  <si>
    <t>"Мир информатики"</t>
  </si>
  <si>
    <t>"Экомир"</t>
  </si>
  <si>
    <t>медиацентр "Контакт"</t>
  </si>
  <si>
    <t>школа лидерского мастерства "Л.И.Г.Р."</t>
  </si>
  <si>
    <t xml:space="preserve">Моисейченко Н.С. </t>
  </si>
  <si>
    <t>декрет</t>
  </si>
  <si>
    <t xml:space="preserve">Директор  МБУ ДО   ЦВР "Досуг" </t>
  </si>
  <si>
    <t xml:space="preserve">        ___________________И.В. Воловик</t>
  </si>
  <si>
    <t xml:space="preserve">                                                                                                                                                                     Утверждаю</t>
  </si>
  <si>
    <t>Мордань А.Ю.</t>
  </si>
  <si>
    <t>Учебный план на 2018-2019 учебный год</t>
  </si>
  <si>
    <t>художественная направленность</t>
  </si>
  <si>
    <t>техническая направленность</t>
  </si>
  <si>
    <t>социально-педагогическая направленность</t>
  </si>
  <si>
    <t>физкультурно-спортивная направленность</t>
  </si>
  <si>
    <t>Лучина Н.В.  Быковская Д.В.</t>
  </si>
  <si>
    <t>Торопкова А.П.</t>
  </si>
  <si>
    <t>вакансии</t>
  </si>
  <si>
    <t>Всего</t>
  </si>
  <si>
    <t>Макарова Т.А.</t>
  </si>
  <si>
    <t>Хореограф. ансамбль "Ренессанс"</t>
  </si>
  <si>
    <t>форма освоения программы</t>
  </si>
  <si>
    <t>групповая,  по подгруппам</t>
  </si>
  <si>
    <t>групповая</t>
  </si>
  <si>
    <t>по подгруппам</t>
  </si>
  <si>
    <t>групповая,  по подгруппам, ансамбль</t>
  </si>
  <si>
    <t>Ансамбль бального танца «Очарование»</t>
  </si>
  <si>
    <t>Вокальный ансамбль "Ровесники"</t>
  </si>
  <si>
    <t>Меженевская Е.А.</t>
  </si>
  <si>
    <t>Ансамбль  народных инструментов «Балалаечка»</t>
  </si>
  <si>
    <t>.Литературно-художественная студия "Радуга"</t>
  </si>
  <si>
    <t xml:space="preserve">"Мир прекрасного" ИЗО </t>
  </si>
  <si>
    <t>"Юный художник" ИЗО</t>
  </si>
  <si>
    <t>"Разноцветный мир" ИЗО</t>
  </si>
  <si>
    <t>"Самоцветы" бисероплетение</t>
  </si>
  <si>
    <t>"Сувенир" бисероплетение</t>
  </si>
  <si>
    <t>Дущенко А.Ю.</t>
  </si>
  <si>
    <t>«Экономическая информатика»</t>
  </si>
  <si>
    <t>«Математич. и программное обеспечение ЭВМ»</t>
  </si>
  <si>
    <t>Высоцкий В.М.</t>
  </si>
  <si>
    <t>"Бумагопластика"</t>
  </si>
  <si>
    <t>начальное техническое моделирование</t>
  </si>
  <si>
    <t>Яковлева А.В.</t>
  </si>
  <si>
    <t xml:space="preserve">Английский язык </t>
  </si>
  <si>
    <t>Пронина Т.В.</t>
  </si>
  <si>
    <t xml:space="preserve">Немецкий язык </t>
  </si>
  <si>
    <t>Барлаухян Н.А.</t>
  </si>
  <si>
    <t>Тач-регби</t>
  </si>
  <si>
    <t>Безлепкин П.Г.</t>
  </si>
  <si>
    <t>Марченко А.А.</t>
  </si>
  <si>
    <t>Морозов А.В.</t>
  </si>
  <si>
    <t>Косырева К.О.</t>
  </si>
  <si>
    <t>ОФП с элементами акробатики</t>
  </si>
  <si>
    <t>Гиматдинова Е.Р.</t>
  </si>
  <si>
    <t>Чуракова Т.С.</t>
  </si>
  <si>
    <t>Кудинова Е.А.</t>
  </si>
  <si>
    <t>ОФП с элементами игровых видов спорта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</si>
</sst>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/>
    </xf>
    <xf numFmtId="0" fontId="40" fillId="33" borderId="0" xfId="0" applyFont="1" applyFill="1" applyAlignment="1">
      <alignment horizontal="right" vertical="top" wrapText="1"/>
    </xf>
    <xf numFmtId="0" fontId="40" fillId="33" borderId="0" xfId="0" applyFont="1" applyFill="1" applyAlignment="1">
      <alignment horizontal="right" wrapText="1"/>
    </xf>
    <xf numFmtId="0" fontId="39" fillId="33" borderId="10" xfId="0" applyFont="1" applyFill="1" applyBorder="1" applyAlignment="1">
      <alignment horizontal="center" vertical="center"/>
    </xf>
    <xf numFmtId="0" fontId="40" fillId="33" borderId="0" xfId="0" applyFont="1" applyFill="1" applyAlignment="1">
      <alignment horizontal="right"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textRotation="90"/>
    </xf>
    <xf numFmtId="0" fontId="39" fillId="33" borderId="10" xfId="0" applyFont="1" applyFill="1" applyBorder="1" applyAlignment="1">
      <alignment horizontal="center" textRotation="90" wrapText="1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 textRotation="90"/>
    </xf>
    <xf numFmtId="0" fontId="39" fillId="33" borderId="15" xfId="0" applyFont="1" applyFill="1" applyBorder="1" applyAlignment="1">
      <alignment horizontal="center" wrapText="1"/>
    </xf>
    <xf numFmtId="0" fontId="39" fillId="33" borderId="16" xfId="0" applyFont="1" applyFill="1" applyBorder="1" applyAlignment="1">
      <alignment horizontal="center" textRotation="90"/>
    </xf>
    <xf numFmtId="0" fontId="39" fillId="33" borderId="17" xfId="0" applyFont="1" applyFill="1" applyBorder="1" applyAlignment="1">
      <alignment horizontal="center" wrapText="1"/>
    </xf>
    <xf numFmtId="0" fontId="39" fillId="33" borderId="14" xfId="0" applyFont="1" applyFill="1" applyBorder="1" applyAlignment="1">
      <alignment horizontal="center" textRotation="90"/>
    </xf>
    <xf numFmtId="0" fontId="39" fillId="33" borderId="10" xfId="0" applyFont="1" applyFill="1" applyBorder="1" applyAlignment="1">
      <alignment horizontal="center" textRotation="90"/>
    </xf>
    <xf numFmtId="0" fontId="39" fillId="33" borderId="15" xfId="0" applyFont="1" applyFill="1" applyBorder="1" applyAlignment="1">
      <alignment horizontal="center" textRotation="90"/>
    </xf>
    <xf numFmtId="0" fontId="39" fillId="33" borderId="18" xfId="0" applyFont="1" applyFill="1" applyBorder="1" applyAlignment="1">
      <alignment horizontal="center" textRotation="90"/>
    </xf>
    <xf numFmtId="0" fontId="39" fillId="33" borderId="19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left" vertical="center" wrapText="1"/>
    </xf>
    <xf numFmtId="3" fontId="39" fillId="33" borderId="10" xfId="0" applyNumberFormat="1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wrapText="1"/>
    </xf>
    <xf numFmtId="0" fontId="39" fillId="33" borderId="10" xfId="0" applyFont="1" applyFill="1" applyBorder="1" applyAlignment="1">
      <alignment horizontal="left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vertical="center" wrapText="1"/>
    </xf>
    <xf numFmtId="0" fontId="39" fillId="33" borderId="13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/>
    </xf>
    <xf numFmtId="3" fontId="39" fillId="33" borderId="10" xfId="0" applyNumberFormat="1" applyFont="1" applyFill="1" applyBorder="1" applyAlignment="1">
      <alignment wrapText="1"/>
    </xf>
    <xf numFmtId="0" fontId="40" fillId="33" borderId="13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39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/>
    </xf>
    <xf numFmtId="0" fontId="39" fillId="35" borderId="10" xfId="0" applyFont="1" applyFill="1" applyBorder="1" applyAlignment="1">
      <alignment/>
    </xf>
    <xf numFmtId="0" fontId="39" fillId="36" borderId="10" xfId="0" applyFont="1" applyFill="1" applyBorder="1" applyAlignment="1">
      <alignment/>
    </xf>
    <xf numFmtId="0" fontId="39" fillId="37" borderId="10" xfId="0" applyFont="1" applyFill="1" applyBorder="1" applyAlignment="1">
      <alignment/>
    </xf>
    <xf numFmtId="0" fontId="39" fillId="38" borderId="13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vertical="top" wrapText="1"/>
    </xf>
    <xf numFmtId="0" fontId="39" fillId="38" borderId="13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37" borderId="10" xfId="0" applyFont="1" applyFill="1" applyBorder="1" applyAlignment="1">
      <alignment horizontal="center" vertical="center" wrapText="1"/>
    </xf>
    <xf numFmtId="0" fontId="39" fillId="38" borderId="13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wrapText="1"/>
    </xf>
    <xf numFmtId="0" fontId="39" fillId="36" borderId="1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top" wrapText="1"/>
    </xf>
    <xf numFmtId="0" fontId="40" fillId="33" borderId="12" xfId="0" applyFont="1" applyFill="1" applyBorder="1" applyAlignment="1">
      <alignment horizontal="center" vertical="top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/>
    </xf>
    <xf numFmtId="0" fontId="39" fillId="34" borderId="15" xfId="0" applyFont="1" applyFill="1" applyBorder="1" applyAlignment="1">
      <alignment horizontal="center" vertical="center" wrapText="1"/>
    </xf>
    <xf numFmtId="0" fontId="39" fillId="35" borderId="15" xfId="0" applyFont="1" applyFill="1" applyBorder="1" applyAlignment="1">
      <alignment horizontal="center" vertical="center" wrapText="1"/>
    </xf>
    <xf numFmtId="0" fontId="39" fillId="36" borderId="15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wrapText="1"/>
    </xf>
    <xf numFmtId="0" fontId="39" fillId="33" borderId="13" xfId="0" applyFont="1" applyFill="1" applyBorder="1" applyAlignment="1">
      <alignment horizontal="left" vertical="center" wrapText="1"/>
    </xf>
    <xf numFmtId="0" fontId="39" fillId="33" borderId="15" xfId="0" applyFont="1" applyFill="1" applyBorder="1" applyAlignment="1">
      <alignment horizontal="left" vertical="top" wrapText="1"/>
    </xf>
    <xf numFmtId="0" fontId="39" fillId="33" borderId="15" xfId="0" applyFont="1" applyFill="1" applyBorder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5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tabSelected="1" view="pageLayout" zoomScale="130" zoomScaleNormal="130" zoomScalePageLayoutView="130" workbookViewId="0" topLeftCell="A7">
      <selection activeCell="X14" sqref="X14"/>
    </sheetView>
  </sheetViews>
  <sheetFormatPr defaultColWidth="8.8515625" defaultRowHeight="12.75"/>
  <cols>
    <col min="1" max="1" width="13.140625" style="7" customWidth="1"/>
    <col min="2" max="2" width="11.7109375" style="70" customWidth="1"/>
    <col min="3" max="3" width="4.421875" style="7" customWidth="1"/>
    <col min="4" max="4" width="5.57421875" style="7" customWidth="1"/>
    <col min="5" max="5" width="4.7109375" style="7" customWidth="1"/>
    <col min="6" max="6" width="5.140625" style="7" customWidth="1"/>
    <col min="7" max="7" width="4.57421875" style="7" customWidth="1"/>
    <col min="8" max="8" width="5.421875" style="7" customWidth="1"/>
    <col min="9" max="11" width="6.00390625" style="7" customWidth="1"/>
    <col min="12" max="12" width="5.421875" style="7" customWidth="1"/>
    <col min="13" max="13" width="6.00390625" style="7" customWidth="1"/>
    <col min="14" max="14" width="5.28125" style="7" customWidth="1"/>
    <col min="15" max="15" width="5.7109375" style="7" customWidth="1"/>
    <col min="16" max="17" width="6.00390625" style="7" customWidth="1"/>
    <col min="18" max="18" width="6.421875" style="7" customWidth="1"/>
    <col min="19" max="19" width="6.7109375" style="7" customWidth="1"/>
    <col min="20" max="20" width="5.7109375" style="7" customWidth="1"/>
    <col min="21" max="21" width="6.57421875" style="7" customWidth="1"/>
    <col min="22" max="22" width="10.421875" style="7" customWidth="1"/>
    <col min="23" max="16384" width="8.8515625" style="7" customWidth="1"/>
  </cols>
  <sheetData>
    <row r="1" spans="1:21" ht="15.75">
      <c r="A1" s="6" t="s">
        <v>124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.75">
      <c r="A2" s="3" t="s">
        <v>122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8.75" customHeight="1">
      <c r="A3" s="4" t="s">
        <v>123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3:21" ht="18.75" customHeight="1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5.75">
      <c r="A5" s="9" t="s">
        <v>126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7" spans="1:22" ht="24" customHeight="1">
      <c r="A7" s="10" t="s">
        <v>2</v>
      </c>
      <c r="B7" s="71" t="s">
        <v>3</v>
      </c>
      <c r="C7" s="11" t="s">
        <v>0</v>
      </c>
      <c r="D7" s="12" t="s">
        <v>1</v>
      </c>
      <c r="E7" s="13" t="s">
        <v>58</v>
      </c>
      <c r="F7" s="13"/>
      <c r="G7" s="13"/>
      <c r="H7" s="14"/>
      <c r="I7" s="15" t="s">
        <v>59</v>
      </c>
      <c r="J7" s="13"/>
      <c r="K7" s="13"/>
      <c r="L7" s="14"/>
      <c r="M7" s="15" t="s">
        <v>60</v>
      </c>
      <c r="N7" s="13"/>
      <c r="O7" s="13"/>
      <c r="P7" s="14"/>
      <c r="Q7" s="15" t="s">
        <v>80</v>
      </c>
      <c r="R7" s="13"/>
      <c r="S7" s="13"/>
      <c r="T7" s="14"/>
      <c r="U7" s="16" t="s">
        <v>62</v>
      </c>
      <c r="V7" s="17" t="s">
        <v>137</v>
      </c>
    </row>
    <row r="8" spans="1:22" ht="12.75" customHeight="1" hidden="1">
      <c r="A8" s="10"/>
      <c r="B8" s="71"/>
      <c r="C8" s="11"/>
      <c r="D8" s="12"/>
      <c r="U8" s="18"/>
      <c r="V8" s="19"/>
    </row>
    <row r="9" spans="1:22" ht="12.75" customHeight="1" hidden="1">
      <c r="A9" s="10"/>
      <c r="B9" s="71"/>
      <c r="C9" s="11"/>
      <c r="D9" s="12"/>
      <c r="U9" s="18"/>
      <c r="V9" s="19"/>
    </row>
    <row r="10" spans="1:22" ht="12.75" customHeight="1" hidden="1">
      <c r="A10" s="10"/>
      <c r="B10" s="71"/>
      <c r="C10" s="11"/>
      <c r="D10" s="12"/>
      <c r="U10" s="18"/>
      <c r="V10" s="19"/>
    </row>
    <row r="11" spans="1:22" ht="116.25" customHeight="1">
      <c r="A11" s="10"/>
      <c r="B11" s="71"/>
      <c r="C11" s="11"/>
      <c r="D11" s="12"/>
      <c r="E11" s="20" t="s">
        <v>86</v>
      </c>
      <c r="F11" s="21" t="s">
        <v>61</v>
      </c>
      <c r="G11" s="21" t="s">
        <v>0</v>
      </c>
      <c r="H11" s="21" t="s">
        <v>79</v>
      </c>
      <c r="I11" s="22" t="s">
        <v>86</v>
      </c>
      <c r="J11" s="21" t="s">
        <v>61</v>
      </c>
      <c r="K11" s="21" t="s">
        <v>0</v>
      </c>
      <c r="L11" s="21" t="s">
        <v>79</v>
      </c>
      <c r="M11" s="22" t="s">
        <v>86</v>
      </c>
      <c r="N11" s="21" t="s">
        <v>61</v>
      </c>
      <c r="O11" s="21" t="s">
        <v>0</v>
      </c>
      <c r="P11" s="21" t="s">
        <v>79</v>
      </c>
      <c r="Q11" s="22" t="s">
        <v>86</v>
      </c>
      <c r="R11" s="21" t="s">
        <v>61</v>
      </c>
      <c r="S11" s="21" t="s">
        <v>0</v>
      </c>
      <c r="T11" s="21" t="s">
        <v>79</v>
      </c>
      <c r="U11" s="23"/>
      <c r="V11" s="24"/>
    </row>
    <row r="12" spans="1:22" ht="33.75" customHeight="1">
      <c r="A12" s="25" t="s">
        <v>127</v>
      </c>
      <c r="B12" s="26"/>
      <c r="C12" s="27">
        <f>SUM(C13:C43)</f>
        <v>123</v>
      </c>
      <c r="D12" s="22"/>
      <c r="E12" s="22"/>
      <c r="F12" s="28">
        <f>SUM(F13:F43)</f>
        <v>549</v>
      </c>
      <c r="G12" s="28">
        <f>SUM(G13:G43)</f>
        <v>41</v>
      </c>
      <c r="H12" s="21"/>
      <c r="I12" s="22"/>
      <c r="J12" s="28">
        <f>SUM(J13:J43)</f>
        <v>381</v>
      </c>
      <c r="K12" s="28">
        <f>SUM(K13:K43)</f>
        <v>30</v>
      </c>
      <c r="L12" s="21"/>
      <c r="M12" s="22"/>
      <c r="N12" s="28">
        <f>SUM(N13:N43)</f>
        <v>341</v>
      </c>
      <c r="O12" s="28">
        <f>SUM(O13:O43)</f>
        <v>32</v>
      </c>
      <c r="P12" s="21"/>
      <c r="Q12" s="22"/>
      <c r="R12" s="28">
        <f>SUM(R13:R43)</f>
        <v>252</v>
      </c>
      <c r="S12" s="28">
        <f>SUM(S13:S43)</f>
        <v>20</v>
      </c>
      <c r="T12" s="21"/>
      <c r="U12" s="29">
        <f>SUM(U13:U43)</f>
        <v>1523</v>
      </c>
      <c r="V12" s="2"/>
    </row>
    <row r="13" spans="1:22" ht="51.75" customHeight="1">
      <c r="A13" s="30" t="s">
        <v>57</v>
      </c>
      <c r="B13" s="30" t="s">
        <v>131</v>
      </c>
      <c r="C13" s="1">
        <f aca="true" t="shared" si="0" ref="C13:D15">SUM(G13,K13,O13,S13)</f>
        <v>6</v>
      </c>
      <c r="D13" s="1">
        <v>52</v>
      </c>
      <c r="E13" s="31">
        <v>144</v>
      </c>
      <c r="F13" s="1">
        <v>25</v>
      </c>
      <c r="G13" s="1">
        <v>2</v>
      </c>
      <c r="H13" s="1">
        <v>8</v>
      </c>
      <c r="I13" s="1">
        <v>144</v>
      </c>
      <c r="J13" s="1">
        <v>30</v>
      </c>
      <c r="K13" s="1">
        <v>2</v>
      </c>
      <c r="L13" s="1">
        <v>8</v>
      </c>
      <c r="M13" s="1"/>
      <c r="N13" s="1"/>
      <c r="O13" s="1"/>
      <c r="P13" s="1"/>
      <c r="Q13" s="1">
        <v>288</v>
      </c>
      <c r="R13" s="1">
        <v>34</v>
      </c>
      <c r="S13" s="1">
        <v>2</v>
      </c>
      <c r="T13" s="1">
        <v>16</v>
      </c>
      <c r="U13" s="32">
        <f>SUM(F13,J13,N13,R13)</f>
        <v>89</v>
      </c>
      <c r="V13" s="33" t="s">
        <v>138</v>
      </c>
    </row>
    <row r="14" spans="1:22" ht="54" customHeight="1">
      <c r="A14" s="30" t="s">
        <v>8</v>
      </c>
      <c r="B14" s="30" t="s">
        <v>82</v>
      </c>
      <c r="C14" s="1">
        <f t="shared" si="0"/>
        <v>5</v>
      </c>
      <c r="D14" s="1">
        <f t="shared" si="0"/>
        <v>27</v>
      </c>
      <c r="E14" s="1">
        <v>72</v>
      </c>
      <c r="F14" s="1">
        <v>15</v>
      </c>
      <c r="G14" s="1">
        <v>1</v>
      </c>
      <c r="H14" s="1">
        <v>2</v>
      </c>
      <c r="I14" s="1">
        <v>144</v>
      </c>
      <c r="J14" s="1">
        <v>12</v>
      </c>
      <c r="K14" s="1">
        <v>1</v>
      </c>
      <c r="L14" s="1">
        <v>4</v>
      </c>
      <c r="M14" s="1">
        <v>216</v>
      </c>
      <c r="N14" s="1">
        <v>13</v>
      </c>
      <c r="O14" s="1">
        <v>1</v>
      </c>
      <c r="P14" s="1">
        <v>6</v>
      </c>
      <c r="Q14" s="1" t="s">
        <v>100</v>
      </c>
      <c r="R14" s="1">
        <v>30</v>
      </c>
      <c r="S14" s="1">
        <v>2</v>
      </c>
      <c r="T14" s="1">
        <v>15</v>
      </c>
      <c r="U14" s="32">
        <f>SUM(F14,J14,N14,R14)</f>
        <v>70</v>
      </c>
      <c r="V14" s="2" t="s">
        <v>139</v>
      </c>
    </row>
    <row r="15" spans="1:22" ht="49.5" customHeight="1">
      <c r="A15" s="30" t="s">
        <v>70</v>
      </c>
      <c r="B15" s="30" t="s">
        <v>125</v>
      </c>
      <c r="C15" s="1">
        <f t="shared" si="0"/>
        <v>6</v>
      </c>
      <c r="D15" s="1">
        <f t="shared" si="0"/>
        <v>32</v>
      </c>
      <c r="E15" s="1" t="s">
        <v>91</v>
      </c>
      <c r="F15" s="1">
        <v>33</v>
      </c>
      <c r="G15" s="1">
        <v>2</v>
      </c>
      <c r="H15" s="1">
        <v>6</v>
      </c>
      <c r="I15" s="1">
        <v>144</v>
      </c>
      <c r="J15" s="1">
        <v>11</v>
      </c>
      <c r="K15" s="1">
        <v>1</v>
      </c>
      <c r="L15" s="1">
        <v>4</v>
      </c>
      <c r="M15" s="1">
        <v>216</v>
      </c>
      <c r="N15" s="1">
        <v>19</v>
      </c>
      <c r="O15" s="1">
        <v>1</v>
      </c>
      <c r="P15" s="1">
        <v>6</v>
      </c>
      <c r="Q15" s="1">
        <v>288</v>
      </c>
      <c r="R15" s="1">
        <v>33</v>
      </c>
      <c r="S15" s="1">
        <v>2</v>
      </c>
      <c r="T15" s="1">
        <v>16</v>
      </c>
      <c r="U15" s="32">
        <f>SUM(F15,J15,N15,R15,)</f>
        <v>96</v>
      </c>
      <c r="V15" s="2" t="s">
        <v>139</v>
      </c>
    </row>
    <row r="16" spans="1:22" ht="45.75" customHeight="1">
      <c r="A16" s="30" t="s">
        <v>136</v>
      </c>
      <c r="B16" s="30" t="s">
        <v>87</v>
      </c>
      <c r="C16" s="1">
        <f>SUM(G16,K16,O16,S16)</f>
        <v>2</v>
      </c>
      <c r="D16" s="1">
        <f>SUM(H16,L16,P16,T16)</f>
        <v>15</v>
      </c>
      <c r="E16" s="1"/>
      <c r="F16" s="1"/>
      <c r="G16" s="1"/>
      <c r="H16" s="1"/>
      <c r="I16" s="1"/>
      <c r="J16" s="1"/>
      <c r="K16" s="1"/>
      <c r="L16" s="1"/>
      <c r="M16" s="1">
        <v>216</v>
      </c>
      <c r="N16" s="1">
        <v>10</v>
      </c>
      <c r="O16" s="1">
        <v>1</v>
      </c>
      <c r="P16" s="1">
        <v>6</v>
      </c>
      <c r="Q16" s="1">
        <v>324</v>
      </c>
      <c r="R16" s="1">
        <v>14</v>
      </c>
      <c r="S16" s="1">
        <v>1</v>
      </c>
      <c r="T16" s="1">
        <v>9</v>
      </c>
      <c r="U16" s="32">
        <f>SUM(F16,J16,N16,R16)</f>
        <v>24</v>
      </c>
      <c r="V16" s="2" t="s">
        <v>139</v>
      </c>
    </row>
    <row r="17" spans="1:22" ht="37.5" customHeight="1">
      <c r="A17" s="30" t="s">
        <v>142</v>
      </c>
      <c r="B17" s="30" t="s">
        <v>83</v>
      </c>
      <c r="C17" s="1">
        <v>3</v>
      </c>
      <c r="D17" s="1">
        <f aca="true" t="shared" si="1" ref="C17:D30">SUM(H17,L17,P17,T17)</f>
        <v>18</v>
      </c>
      <c r="E17" s="1">
        <v>108</v>
      </c>
      <c r="F17" s="1">
        <v>18</v>
      </c>
      <c r="G17" s="1">
        <v>1</v>
      </c>
      <c r="H17" s="1">
        <v>3</v>
      </c>
      <c r="I17" s="1">
        <v>216</v>
      </c>
      <c r="J17" s="1">
        <v>10</v>
      </c>
      <c r="K17" s="1">
        <v>1</v>
      </c>
      <c r="L17" s="1">
        <v>6</v>
      </c>
      <c r="M17" s="1"/>
      <c r="N17" s="1"/>
      <c r="O17" s="1"/>
      <c r="P17" s="1"/>
      <c r="Q17" s="1">
        <v>324</v>
      </c>
      <c r="R17" s="1">
        <v>13</v>
      </c>
      <c r="S17" s="1">
        <v>1</v>
      </c>
      <c r="T17" s="1">
        <v>9</v>
      </c>
      <c r="U17" s="32">
        <f>SUM(F17,J17,N17,R17)</f>
        <v>41</v>
      </c>
      <c r="V17" s="2" t="s">
        <v>139</v>
      </c>
    </row>
    <row r="18" spans="1:22" ht="39" customHeight="1">
      <c r="A18" s="30" t="s">
        <v>143</v>
      </c>
      <c r="B18" s="30" t="s">
        <v>34</v>
      </c>
      <c r="C18" s="1">
        <f t="shared" si="1"/>
        <v>2</v>
      </c>
      <c r="D18" s="1">
        <f t="shared" si="1"/>
        <v>10</v>
      </c>
      <c r="E18" s="1">
        <v>144</v>
      </c>
      <c r="F18" s="1">
        <v>12</v>
      </c>
      <c r="G18" s="1">
        <v>1</v>
      </c>
      <c r="H18" s="1">
        <v>4</v>
      </c>
      <c r="I18" s="1"/>
      <c r="J18" s="1"/>
      <c r="K18" s="1"/>
      <c r="L18" s="1"/>
      <c r="M18" s="1">
        <v>216</v>
      </c>
      <c r="N18" s="1">
        <v>12</v>
      </c>
      <c r="O18" s="1">
        <v>1</v>
      </c>
      <c r="P18" s="1">
        <v>6</v>
      </c>
      <c r="Q18" s="1"/>
      <c r="R18" s="1"/>
      <c r="S18" s="1"/>
      <c r="T18" s="1"/>
      <c r="U18" s="32">
        <f>SUM(F18,J18,N18,R18)</f>
        <v>24</v>
      </c>
      <c r="V18" s="2" t="s">
        <v>139</v>
      </c>
    </row>
    <row r="19" spans="1:22" ht="36.75" customHeight="1">
      <c r="A19" s="30" t="s">
        <v>143</v>
      </c>
      <c r="B19" s="30" t="s">
        <v>144</v>
      </c>
      <c r="C19" s="1">
        <f t="shared" si="1"/>
        <v>3</v>
      </c>
      <c r="D19" s="1">
        <f t="shared" si="1"/>
        <v>10</v>
      </c>
      <c r="E19" s="1">
        <v>72</v>
      </c>
      <c r="F19" s="1">
        <v>10</v>
      </c>
      <c r="G19" s="1">
        <v>1</v>
      </c>
      <c r="H19" s="1">
        <v>2</v>
      </c>
      <c r="I19" s="1">
        <v>144</v>
      </c>
      <c r="J19" s="1">
        <v>10</v>
      </c>
      <c r="K19" s="1">
        <v>1</v>
      </c>
      <c r="L19" s="1">
        <v>4</v>
      </c>
      <c r="M19" s="1">
        <v>144</v>
      </c>
      <c r="N19" s="1">
        <v>12</v>
      </c>
      <c r="O19" s="1">
        <v>1</v>
      </c>
      <c r="P19" s="1">
        <v>4</v>
      </c>
      <c r="Q19" s="1"/>
      <c r="R19" s="1"/>
      <c r="S19" s="1"/>
      <c r="T19" s="1"/>
      <c r="U19" s="32">
        <f>SUM(F19,J19,N19,R19)</f>
        <v>32</v>
      </c>
      <c r="V19" s="2" t="s">
        <v>139</v>
      </c>
    </row>
    <row r="20" spans="1:22" ht="47.25" customHeight="1">
      <c r="A20" s="30" t="s">
        <v>16</v>
      </c>
      <c r="B20" s="30" t="s">
        <v>17</v>
      </c>
      <c r="C20" s="1">
        <f t="shared" si="1"/>
        <v>5</v>
      </c>
      <c r="D20" s="1">
        <f>SUM(H20,L20,P20,T20)</f>
        <v>29</v>
      </c>
      <c r="E20" s="1" t="s">
        <v>91</v>
      </c>
      <c r="F20" s="1">
        <v>8</v>
      </c>
      <c r="G20" s="1">
        <v>1</v>
      </c>
      <c r="H20" s="1">
        <v>4</v>
      </c>
      <c r="I20" s="1">
        <v>144</v>
      </c>
      <c r="J20" s="1">
        <v>6</v>
      </c>
      <c r="K20" s="1">
        <v>1</v>
      </c>
      <c r="L20" s="1">
        <v>4</v>
      </c>
      <c r="M20" s="1">
        <v>216</v>
      </c>
      <c r="N20" s="1">
        <v>6</v>
      </c>
      <c r="O20" s="1">
        <v>1</v>
      </c>
      <c r="P20" s="1">
        <v>6</v>
      </c>
      <c r="Q20" s="1" t="s">
        <v>101</v>
      </c>
      <c r="R20" s="1">
        <v>15</v>
      </c>
      <c r="S20" s="1">
        <v>2</v>
      </c>
      <c r="T20" s="1">
        <v>15</v>
      </c>
      <c r="U20" s="32">
        <f>SUM(F20,J20,N20,R20,V20)</f>
        <v>35</v>
      </c>
      <c r="V20" s="33" t="s">
        <v>141</v>
      </c>
    </row>
    <row r="21" spans="1:22" ht="36.75" customHeight="1">
      <c r="A21" s="34" t="s">
        <v>9</v>
      </c>
      <c r="B21" s="34" t="s">
        <v>10</v>
      </c>
      <c r="C21" s="1">
        <f t="shared" si="1"/>
        <v>4</v>
      </c>
      <c r="D21" s="1">
        <f t="shared" si="1"/>
        <v>28</v>
      </c>
      <c r="E21" s="1"/>
      <c r="F21" s="1"/>
      <c r="G21" s="1"/>
      <c r="H21" s="1"/>
      <c r="I21" s="1">
        <v>144</v>
      </c>
      <c r="J21" s="1">
        <v>11</v>
      </c>
      <c r="K21" s="1">
        <v>1</v>
      </c>
      <c r="L21" s="1">
        <v>4</v>
      </c>
      <c r="M21" s="1">
        <v>216</v>
      </c>
      <c r="N21" s="1">
        <v>10</v>
      </c>
      <c r="O21" s="1">
        <v>1</v>
      </c>
      <c r="P21" s="1">
        <v>6</v>
      </c>
      <c r="Q21" s="1">
        <v>324</v>
      </c>
      <c r="R21" s="1">
        <v>27</v>
      </c>
      <c r="S21" s="1">
        <v>2</v>
      </c>
      <c r="T21" s="1">
        <v>18</v>
      </c>
      <c r="U21" s="32">
        <f aca="true" t="shared" si="2" ref="U21:U40">SUM(F21,J21,N21,R21)</f>
        <v>48</v>
      </c>
      <c r="V21" s="2" t="s">
        <v>139</v>
      </c>
    </row>
    <row r="22" spans="1:22" ht="32.25" customHeight="1">
      <c r="A22" s="34" t="s">
        <v>9</v>
      </c>
      <c r="B22" s="34" t="s">
        <v>11</v>
      </c>
      <c r="C22" s="5">
        <f t="shared" si="1"/>
        <v>4</v>
      </c>
      <c r="D22" s="5">
        <f t="shared" si="1"/>
        <v>19</v>
      </c>
      <c r="E22" s="5">
        <v>72</v>
      </c>
      <c r="F22" s="1">
        <v>16</v>
      </c>
      <c r="G22" s="1">
        <v>1</v>
      </c>
      <c r="H22" s="1">
        <v>3</v>
      </c>
      <c r="I22" s="1">
        <v>144</v>
      </c>
      <c r="J22" s="1">
        <v>10</v>
      </c>
      <c r="K22" s="1">
        <v>1</v>
      </c>
      <c r="L22" s="1">
        <v>4</v>
      </c>
      <c r="M22" s="1">
        <v>216</v>
      </c>
      <c r="N22" s="1">
        <v>20</v>
      </c>
      <c r="O22" s="1">
        <v>2</v>
      </c>
      <c r="P22" s="1">
        <v>12</v>
      </c>
      <c r="Q22" s="1"/>
      <c r="R22" s="1"/>
      <c r="S22" s="1"/>
      <c r="T22" s="1"/>
      <c r="U22" s="32">
        <f t="shared" si="2"/>
        <v>46</v>
      </c>
      <c r="V22" s="2" t="s">
        <v>139</v>
      </c>
    </row>
    <row r="23" spans="1:22" ht="63.75">
      <c r="A23" s="30" t="s">
        <v>145</v>
      </c>
      <c r="B23" s="30" t="s">
        <v>67</v>
      </c>
      <c r="C23" s="1">
        <f t="shared" si="1"/>
        <v>5</v>
      </c>
      <c r="D23" s="1">
        <f>SUM(H23,L23,P23,T23)</f>
        <v>28</v>
      </c>
      <c r="E23" s="1">
        <v>144</v>
      </c>
      <c r="F23" s="1">
        <v>13</v>
      </c>
      <c r="G23" s="1">
        <v>1</v>
      </c>
      <c r="H23" s="1">
        <v>4</v>
      </c>
      <c r="I23" s="1">
        <v>216</v>
      </c>
      <c r="J23" s="1">
        <v>10</v>
      </c>
      <c r="K23" s="1">
        <v>1</v>
      </c>
      <c r="L23" s="1">
        <v>6</v>
      </c>
      <c r="M23" s="1">
        <v>216</v>
      </c>
      <c r="N23" s="1">
        <v>8</v>
      </c>
      <c r="O23" s="1">
        <v>1</v>
      </c>
      <c r="P23" s="1">
        <v>6</v>
      </c>
      <c r="Q23" s="1">
        <v>216</v>
      </c>
      <c r="R23" s="1">
        <v>20</v>
      </c>
      <c r="S23" s="1">
        <v>2</v>
      </c>
      <c r="T23" s="1">
        <v>12</v>
      </c>
      <c r="U23" s="32">
        <f t="shared" si="2"/>
        <v>51</v>
      </c>
      <c r="V23" s="33" t="s">
        <v>141</v>
      </c>
    </row>
    <row r="24" spans="1:22" ht="56.25" customHeight="1">
      <c r="A24" s="30" t="s">
        <v>27</v>
      </c>
      <c r="B24" s="30" t="s">
        <v>104</v>
      </c>
      <c r="C24" s="36">
        <v>5</v>
      </c>
      <c r="D24" s="1">
        <v>48</v>
      </c>
      <c r="E24" s="1">
        <v>144</v>
      </c>
      <c r="F24" s="1">
        <v>18</v>
      </c>
      <c r="G24" s="1">
        <v>1</v>
      </c>
      <c r="H24" s="1">
        <v>4</v>
      </c>
      <c r="I24" s="1">
        <v>144</v>
      </c>
      <c r="J24" s="1">
        <v>28</v>
      </c>
      <c r="K24" s="1">
        <v>2</v>
      </c>
      <c r="L24" s="1">
        <v>8</v>
      </c>
      <c r="M24" s="1"/>
      <c r="N24" s="1"/>
      <c r="O24" s="1"/>
      <c r="P24" s="1"/>
      <c r="Q24" s="1">
        <v>216</v>
      </c>
      <c r="R24" s="1">
        <v>20</v>
      </c>
      <c r="S24" s="1">
        <v>2</v>
      </c>
      <c r="T24" s="1">
        <v>12</v>
      </c>
      <c r="U24" s="32">
        <f t="shared" si="2"/>
        <v>66</v>
      </c>
      <c r="V24" s="33" t="s">
        <v>141</v>
      </c>
    </row>
    <row r="25" spans="1:22" ht="48.75" customHeight="1">
      <c r="A25" s="34" t="s">
        <v>14</v>
      </c>
      <c r="B25" s="34" t="s">
        <v>15</v>
      </c>
      <c r="C25" s="1">
        <f t="shared" si="1"/>
        <v>4</v>
      </c>
      <c r="D25" s="1">
        <f t="shared" si="1"/>
        <v>20</v>
      </c>
      <c r="E25" s="1">
        <v>144</v>
      </c>
      <c r="F25" s="1">
        <v>16</v>
      </c>
      <c r="G25" s="1">
        <v>2</v>
      </c>
      <c r="H25" s="1">
        <v>8</v>
      </c>
      <c r="I25" s="1">
        <v>216</v>
      </c>
      <c r="J25" s="1">
        <v>8</v>
      </c>
      <c r="K25" s="1">
        <v>1</v>
      </c>
      <c r="L25" s="1">
        <v>6</v>
      </c>
      <c r="M25" s="1">
        <v>216</v>
      </c>
      <c r="N25" s="1">
        <v>12</v>
      </c>
      <c r="O25" s="1">
        <v>1</v>
      </c>
      <c r="P25" s="1">
        <v>6</v>
      </c>
      <c r="Q25" s="1"/>
      <c r="R25" s="1"/>
      <c r="S25" s="1"/>
      <c r="T25" s="1"/>
      <c r="U25" s="32">
        <f t="shared" si="2"/>
        <v>36</v>
      </c>
      <c r="V25" s="33" t="s">
        <v>141</v>
      </c>
    </row>
    <row r="26" spans="1:22" ht="25.5">
      <c r="A26" s="34" t="s">
        <v>85</v>
      </c>
      <c r="B26" s="34" t="s">
        <v>120</v>
      </c>
      <c r="C26" s="1">
        <f t="shared" si="1"/>
        <v>3</v>
      </c>
      <c r="D26" s="1">
        <f t="shared" si="1"/>
        <v>18</v>
      </c>
      <c r="E26" s="1">
        <v>144</v>
      </c>
      <c r="F26" s="1">
        <v>10</v>
      </c>
      <c r="G26" s="1">
        <v>1</v>
      </c>
      <c r="H26" s="1">
        <v>4</v>
      </c>
      <c r="I26" s="1">
        <v>216</v>
      </c>
      <c r="J26" s="1">
        <v>10</v>
      </c>
      <c r="K26" s="1">
        <v>1</v>
      </c>
      <c r="L26" s="1">
        <v>6</v>
      </c>
      <c r="M26" s="1">
        <v>288</v>
      </c>
      <c r="N26" s="1">
        <v>9</v>
      </c>
      <c r="O26" s="1">
        <v>1</v>
      </c>
      <c r="P26" s="1">
        <v>8</v>
      </c>
      <c r="Q26" s="1"/>
      <c r="R26" s="1"/>
      <c r="S26" s="1"/>
      <c r="T26" s="1"/>
      <c r="U26" s="32">
        <f t="shared" si="2"/>
        <v>29</v>
      </c>
      <c r="V26" s="2" t="s">
        <v>139</v>
      </c>
    </row>
    <row r="27" spans="1:22" ht="51">
      <c r="A27" s="33" t="s">
        <v>146</v>
      </c>
      <c r="B27" s="30" t="s">
        <v>73</v>
      </c>
      <c r="C27" s="5">
        <f t="shared" si="1"/>
        <v>7</v>
      </c>
      <c r="D27" s="5">
        <v>64</v>
      </c>
      <c r="E27" s="5">
        <v>144</v>
      </c>
      <c r="F27" s="1">
        <v>32</v>
      </c>
      <c r="G27" s="1">
        <v>2</v>
      </c>
      <c r="H27" s="1">
        <v>8</v>
      </c>
      <c r="I27" s="1">
        <v>144</v>
      </c>
      <c r="J27" s="1">
        <v>48</v>
      </c>
      <c r="K27" s="1">
        <v>3</v>
      </c>
      <c r="L27" s="1">
        <v>12</v>
      </c>
      <c r="M27" s="1">
        <v>216</v>
      </c>
      <c r="N27" s="1">
        <v>32</v>
      </c>
      <c r="O27" s="1">
        <v>2</v>
      </c>
      <c r="P27" s="1">
        <v>12</v>
      </c>
      <c r="Q27" s="1"/>
      <c r="R27" s="1"/>
      <c r="S27" s="1"/>
      <c r="T27" s="1"/>
      <c r="U27" s="37">
        <f t="shared" si="2"/>
        <v>112</v>
      </c>
      <c r="V27" s="33" t="s">
        <v>138</v>
      </c>
    </row>
    <row r="28" spans="1:22" ht="54" customHeight="1">
      <c r="A28" s="34" t="s">
        <v>12</v>
      </c>
      <c r="B28" s="34" t="s">
        <v>13</v>
      </c>
      <c r="C28" s="1">
        <f t="shared" si="1"/>
        <v>3</v>
      </c>
      <c r="D28" s="1">
        <f t="shared" si="1"/>
        <v>16</v>
      </c>
      <c r="E28" s="1">
        <v>72</v>
      </c>
      <c r="F28" s="1">
        <v>11</v>
      </c>
      <c r="G28" s="1">
        <v>1</v>
      </c>
      <c r="H28" s="1">
        <v>4</v>
      </c>
      <c r="I28" s="1">
        <v>216</v>
      </c>
      <c r="J28" s="1">
        <v>13</v>
      </c>
      <c r="K28" s="1">
        <v>1</v>
      </c>
      <c r="L28" s="1">
        <v>6</v>
      </c>
      <c r="M28" s="1">
        <v>216</v>
      </c>
      <c r="N28" s="1">
        <v>10</v>
      </c>
      <c r="O28" s="1">
        <v>1</v>
      </c>
      <c r="P28" s="1">
        <v>6</v>
      </c>
      <c r="Q28" s="1"/>
      <c r="R28" s="1"/>
      <c r="S28" s="1"/>
      <c r="T28" s="1"/>
      <c r="U28" s="32">
        <f t="shared" si="2"/>
        <v>34</v>
      </c>
      <c r="V28" s="2" t="s">
        <v>139</v>
      </c>
    </row>
    <row r="29" spans="1:22" ht="38.25">
      <c r="A29" s="33" t="s">
        <v>147</v>
      </c>
      <c r="B29" s="55" t="s">
        <v>18</v>
      </c>
      <c r="C29" s="2">
        <f>SUM(G29,K29,O29)</f>
        <v>7</v>
      </c>
      <c r="D29" s="2">
        <f t="shared" si="1"/>
        <v>26</v>
      </c>
      <c r="E29" s="33" t="s">
        <v>91</v>
      </c>
      <c r="F29" s="2">
        <v>37</v>
      </c>
      <c r="G29" s="2">
        <v>2</v>
      </c>
      <c r="H29" s="2">
        <v>6</v>
      </c>
      <c r="I29" s="2">
        <v>144</v>
      </c>
      <c r="J29" s="2">
        <v>25</v>
      </c>
      <c r="K29" s="2">
        <v>2</v>
      </c>
      <c r="L29" s="2">
        <v>8</v>
      </c>
      <c r="M29" s="2">
        <v>144</v>
      </c>
      <c r="N29" s="2">
        <v>28</v>
      </c>
      <c r="O29" s="2">
        <v>3</v>
      </c>
      <c r="P29" s="2">
        <v>12</v>
      </c>
      <c r="Q29" s="2"/>
      <c r="R29" s="2"/>
      <c r="S29" s="2"/>
      <c r="T29" s="2"/>
      <c r="U29" s="38">
        <f t="shared" si="2"/>
        <v>90</v>
      </c>
      <c r="V29" s="2" t="s">
        <v>139</v>
      </c>
    </row>
    <row r="30" spans="1:22" ht="38.25">
      <c r="A30" s="33" t="s">
        <v>148</v>
      </c>
      <c r="B30" s="55" t="s">
        <v>103</v>
      </c>
      <c r="C30" s="2">
        <f aca="true" t="shared" si="3" ref="C30:D42">SUM(G30,K30,O30,S30)</f>
        <v>5</v>
      </c>
      <c r="D30" s="2">
        <f t="shared" si="1"/>
        <v>24</v>
      </c>
      <c r="E30" s="2">
        <v>144</v>
      </c>
      <c r="F30" s="2">
        <v>16</v>
      </c>
      <c r="G30" s="2">
        <v>1</v>
      </c>
      <c r="H30" s="2">
        <v>4</v>
      </c>
      <c r="I30" s="2">
        <v>144</v>
      </c>
      <c r="J30" s="2">
        <v>30</v>
      </c>
      <c r="K30" s="2">
        <v>2</v>
      </c>
      <c r="L30" s="2">
        <v>8</v>
      </c>
      <c r="M30" s="2">
        <v>216</v>
      </c>
      <c r="N30" s="2">
        <v>24</v>
      </c>
      <c r="O30" s="2">
        <v>2</v>
      </c>
      <c r="P30" s="2">
        <v>12</v>
      </c>
      <c r="Q30" s="2"/>
      <c r="R30" s="2"/>
      <c r="S30" s="2"/>
      <c r="T30" s="2"/>
      <c r="U30" s="38">
        <f t="shared" si="2"/>
        <v>70</v>
      </c>
      <c r="V30" s="2" t="s">
        <v>139</v>
      </c>
    </row>
    <row r="31" spans="1:22" ht="25.5">
      <c r="A31" s="33" t="s">
        <v>149</v>
      </c>
      <c r="B31" s="55" t="s">
        <v>24</v>
      </c>
      <c r="C31" s="2">
        <f t="shared" si="3"/>
        <v>1</v>
      </c>
      <c r="D31" s="2">
        <f t="shared" si="3"/>
        <v>6</v>
      </c>
      <c r="E31" s="2">
        <v>144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>
        <v>216</v>
      </c>
      <c r="R31" s="2">
        <v>14</v>
      </c>
      <c r="S31" s="2">
        <v>1</v>
      </c>
      <c r="T31" s="2">
        <v>6</v>
      </c>
      <c r="U31" s="38">
        <f t="shared" si="2"/>
        <v>14</v>
      </c>
      <c r="V31" s="2" t="s">
        <v>139</v>
      </c>
    </row>
    <row r="32" spans="1:22" ht="12.75">
      <c r="A32" s="33" t="s">
        <v>4</v>
      </c>
      <c r="B32" s="55" t="s">
        <v>5</v>
      </c>
      <c r="C32" s="2">
        <f>SUM(G32,K32,O32)</f>
        <v>5</v>
      </c>
      <c r="D32" s="2">
        <f t="shared" si="3"/>
        <v>26</v>
      </c>
      <c r="E32" s="2">
        <v>144</v>
      </c>
      <c r="F32" s="2">
        <v>20</v>
      </c>
      <c r="G32" s="2">
        <v>2</v>
      </c>
      <c r="H32" s="2">
        <v>8</v>
      </c>
      <c r="I32" s="2"/>
      <c r="J32" s="2"/>
      <c r="K32" s="2"/>
      <c r="L32" s="2"/>
      <c r="M32" s="2">
        <v>216</v>
      </c>
      <c r="N32" s="2">
        <v>26</v>
      </c>
      <c r="O32" s="2">
        <v>3</v>
      </c>
      <c r="P32" s="2">
        <v>18</v>
      </c>
      <c r="Q32" s="2"/>
      <c r="R32" s="2"/>
      <c r="S32" s="2"/>
      <c r="T32" s="2"/>
      <c r="U32" s="38">
        <f t="shared" si="2"/>
        <v>46</v>
      </c>
      <c r="V32" s="2" t="s">
        <v>139</v>
      </c>
    </row>
    <row r="33" spans="1:22" ht="38.25">
      <c r="A33" s="33" t="s">
        <v>150</v>
      </c>
      <c r="B33" s="55" t="s">
        <v>24</v>
      </c>
      <c r="C33" s="2">
        <f t="shared" si="3"/>
        <v>2</v>
      </c>
      <c r="D33" s="2">
        <f t="shared" si="3"/>
        <v>12</v>
      </c>
      <c r="E33" s="2">
        <v>144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>
        <v>216</v>
      </c>
      <c r="R33" s="2">
        <v>22</v>
      </c>
      <c r="S33" s="2">
        <v>2</v>
      </c>
      <c r="T33" s="2">
        <v>12</v>
      </c>
      <c r="U33" s="38">
        <f t="shared" si="2"/>
        <v>22</v>
      </c>
      <c r="V33" s="2" t="s">
        <v>139</v>
      </c>
    </row>
    <row r="34" spans="1:22" ht="25.5">
      <c r="A34" s="33" t="s">
        <v>25</v>
      </c>
      <c r="B34" s="55" t="s">
        <v>26</v>
      </c>
      <c r="C34" s="2">
        <f t="shared" si="3"/>
        <v>2</v>
      </c>
      <c r="D34" s="2">
        <f t="shared" si="3"/>
        <v>8</v>
      </c>
      <c r="E34" s="2">
        <v>144</v>
      </c>
      <c r="F34" s="2">
        <v>12</v>
      </c>
      <c r="G34" s="2">
        <v>1</v>
      </c>
      <c r="H34" s="2">
        <v>4</v>
      </c>
      <c r="I34" s="2"/>
      <c r="J34" s="2"/>
      <c r="K34" s="2"/>
      <c r="L34" s="2"/>
      <c r="M34" s="2">
        <v>144</v>
      </c>
      <c r="N34" s="2">
        <v>12</v>
      </c>
      <c r="O34" s="2">
        <v>1</v>
      </c>
      <c r="P34" s="2">
        <v>4</v>
      </c>
      <c r="Q34" s="2"/>
      <c r="R34" s="2"/>
      <c r="S34" s="2"/>
      <c r="T34" s="2"/>
      <c r="U34" s="38">
        <f t="shared" si="2"/>
        <v>24</v>
      </c>
      <c r="V34" s="2" t="s">
        <v>139</v>
      </c>
    </row>
    <row r="35" spans="1:22" ht="38.25">
      <c r="A35" s="33" t="s">
        <v>151</v>
      </c>
      <c r="B35" s="55" t="s">
        <v>65</v>
      </c>
      <c r="C35" s="2">
        <f t="shared" si="3"/>
        <v>5</v>
      </c>
      <c r="D35" s="2">
        <f t="shared" si="3"/>
        <v>26</v>
      </c>
      <c r="E35" s="2">
        <v>144</v>
      </c>
      <c r="F35" s="2">
        <v>30</v>
      </c>
      <c r="G35" s="2">
        <v>2</v>
      </c>
      <c r="H35" s="2">
        <v>8</v>
      </c>
      <c r="I35" s="2">
        <v>144</v>
      </c>
      <c r="J35" s="2">
        <v>12</v>
      </c>
      <c r="K35" s="2">
        <v>1</v>
      </c>
      <c r="L35" s="2">
        <v>6</v>
      </c>
      <c r="M35" s="2">
        <v>216</v>
      </c>
      <c r="N35" s="2">
        <v>20</v>
      </c>
      <c r="O35" s="2">
        <v>2</v>
      </c>
      <c r="P35" s="2">
        <v>12</v>
      </c>
      <c r="Q35" s="2"/>
      <c r="R35" s="2"/>
      <c r="S35" s="2"/>
      <c r="T35" s="2"/>
      <c r="U35" s="38">
        <f t="shared" si="2"/>
        <v>62</v>
      </c>
      <c r="V35" s="2" t="s">
        <v>139</v>
      </c>
    </row>
    <row r="36" spans="1:22" ht="25.5">
      <c r="A36" s="33" t="s">
        <v>40</v>
      </c>
      <c r="B36" s="55" t="s">
        <v>41</v>
      </c>
      <c r="C36" s="2">
        <f t="shared" si="3"/>
        <v>4</v>
      </c>
      <c r="D36" s="2">
        <f t="shared" si="3"/>
        <v>18</v>
      </c>
      <c r="E36" s="33">
        <v>144</v>
      </c>
      <c r="F36" s="2">
        <v>30</v>
      </c>
      <c r="G36" s="2">
        <v>2</v>
      </c>
      <c r="H36" s="2">
        <v>8</v>
      </c>
      <c r="I36" s="2">
        <v>144</v>
      </c>
      <c r="J36" s="2">
        <v>15</v>
      </c>
      <c r="K36" s="2">
        <v>1</v>
      </c>
      <c r="L36" s="2">
        <v>4</v>
      </c>
      <c r="M36" s="2">
        <v>216</v>
      </c>
      <c r="N36" s="2">
        <v>10</v>
      </c>
      <c r="O36" s="2">
        <v>1</v>
      </c>
      <c r="P36" s="2">
        <v>6</v>
      </c>
      <c r="Q36" s="2"/>
      <c r="R36" s="2"/>
      <c r="S36" s="2"/>
      <c r="T36" s="2"/>
      <c r="U36" s="38">
        <f t="shared" si="2"/>
        <v>55</v>
      </c>
      <c r="V36" s="2" t="s">
        <v>139</v>
      </c>
    </row>
    <row r="37" spans="1:22" ht="25.5">
      <c r="A37" s="33" t="s">
        <v>113</v>
      </c>
      <c r="B37" s="55" t="s">
        <v>44</v>
      </c>
      <c r="C37" s="2">
        <f t="shared" si="3"/>
        <v>5</v>
      </c>
      <c r="D37" s="2">
        <f>SUM(H37,P37,T37,L37)</f>
        <v>28</v>
      </c>
      <c r="E37" s="2">
        <v>144</v>
      </c>
      <c r="F37" s="2">
        <v>10</v>
      </c>
      <c r="G37" s="2">
        <v>1</v>
      </c>
      <c r="H37" s="2">
        <v>4</v>
      </c>
      <c r="I37" s="2"/>
      <c r="J37" s="2"/>
      <c r="K37" s="2"/>
      <c r="L37" s="2"/>
      <c r="M37" s="2">
        <v>216</v>
      </c>
      <c r="N37" s="2">
        <v>28</v>
      </c>
      <c r="O37" s="2">
        <v>3</v>
      </c>
      <c r="P37" s="2">
        <v>18</v>
      </c>
      <c r="Q37" s="2">
        <v>216</v>
      </c>
      <c r="R37" s="2">
        <v>10</v>
      </c>
      <c r="S37" s="2">
        <v>1</v>
      </c>
      <c r="T37" s="2">
        <v>6</v>
      </c>
      <c r="U37" s="38">
        <f t="shared" si="2"/>
        <v>48</v>
      </c>
      <c r="V37" s="2" t="s">
        <v>139</v>
      </c>
    </row>
    <row r="38" spans="1:22" ht="25.5">
      <c r="A38" s="33" t="s">
        <v>111</v>
      </c>
      <c r="B38" s="55" t="s">
        <v>103</v>
      </c>
      <c r="C38" s="2">
        <f t="shared" si="3"/>
        <v>1</v>
      </c>
      <c r="D38" s="2">
        <f t="shared" si="3"/>
        <v>4</v>
      </c>
      <c r="E38" s="2">
        <v>144</v>
      </c>
      <c r="F38" s="2"/>
      <c r="G38" s="2"/>
      <c r="H38" s="2"/>
      <c r="I38" s="2">
        <v>144</v>
      </c>
      <c r="J38" s="2">
        <v>10</v>
      </c>
      <c r="K38" s="2">
        <v>1</v>
      </c>
      <c r="L38" s="2">
        <v>4</v>
      </c>
      <c r="M38" s="2"/>
      <c r="N38" s="2"/>
      <c r="O38" s="2"/>
      <c r="P38" s="2"/>
      <c r="Q38" s="2"/>
      <c r="R38" s="2"/>
      <c r="S38" s="2"/>
      <c r="T38" s="2"/>
      <c r="U38" s="38">
        <f t="shared" si="2"/>
        <v>10</v>
      </c>
      <c r="V38" s="2" t="s">
        <v>139</v>
      </c>
    </row>
    <row r="39" spans="1:22" ht="38.25">
      <c r="A39" s="33" t="s">
        <v>112</v>
      </c>
      <c r="B39" s="55" t="s">
        <v>89</v>
      </c>
      <c r="C39" s="2">
        <f t="shared" si="3"/>
        <v>5</v>
      </c>
      <c r="D39" s="2">
        <f t="shared" si="3"/>
        <v>20</v>
      </c>
      <c r="E39" s="2">
        <v>144</v>
      </c>
      <c r="F39" s="2">
        <v>36</v>
      </c>
      <c r="G39" s="2">
        <v>3</v>
      </c>
      <c r="H39" s="2">
        <v>12</v>
      </c>
      <c r="I39" s="2"/>
      <c r="J39" s="2"/>
      <c r="K39" s="2"/>
      <c r="L39" s="2"/>
      <c r="M39" s="2">
        <v>144</v>
      </c>
      <c r="N39" s="2">
        <v>20</v>
      </c>
      <c r="O39" s="2">
        <v>2</v>
      </c>
      <c r="P39" s="2">
        <v>8</v>
      </c>
      <c r="Q39" s="2"/>
      <c r="R39" s="2"/>
      <c r="S39" s="2"/>
      <c r="T39" s="2"/>
      <c r="U39" s="38">
        <f t="shared" si="2"/>
        <v>56</v>
      </c>
      <c r="V39" s="2" t="s">
        <v>139</v>
      </c>
    </row>
    <row r="40" spans="1:22" ht="25.5">
      <c r="A40" s="33" t="s">
        <v>107</v>
      </c>
      <c r="B40" s="55" t="s">
        <v>106</v>
      </c>
      <c r="C40" s="2">
        <f>SUM(G40,K40,O40,S40)</f>
        <v>3</v>
      </c>
      <c r="D40" s="2">
        <f t="shared" si="3"/>
        <v>12</v>
      </c>
      <c r="E40" s="2">
        <v>144</v>
      </c>
      <c r="F40" s="2">
        <v>36</v>
      </c>
      <c r="G40" s="2">
        <v>3</v>
      </c>
      <c r="H40" s="2">
        <v>12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38">
        <f t="shared" si="2"/>
        <v>36</v>
      </c>
      <c r="V40" s="2" t="s">
        <v>139</v>
      </c>
    </row>
    <row r="41" spans="1:22" ht="27" customHeight="1">
      <c r="A41" s="33" t="s">
        <v>56</v>
      </c>
      <c r="B41" s="55" t="s">
        <v>47</v>
      </c>
      <c r="C41" s="2">
        <v>2</v>
      </c>
      <c r="D41" s="2">
        <v>8</v>
      </c>
      <c r="E41" s="39">
        <v>144</v>
      </c>
      <c r="F41" s="2">
        <v>30</v>
      </c>
      <c r="G41" s="2">
        <v>2</v>
      </c>
      <c r="H41" s="2">
        <v>8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38">
        <v>30</v>
      </c>
      <c r="V41" s="2" t="s">
        <v>139</v>
      </c>
    </row>
    <row r="42" spans="1:22" ht="25.5">
      <c r="A42" s="33" t="s">
        <v>114</v>
      </c>
      <c r="B42" s="55" t="s">
        <v>50</v>
      </c>
      <c r="C42" s="2">
        <f>SUM(G42,K42,O42,S42)</f>
        <v>2</v>
      </c>
      <c r="D42" s="2">
        <f t="shared" si="3"/>
        <v>8</v>
      </c>
      <c r="E42" s="2">
        <v>144</v>
      </c>
      <c r="F42" s="2">
        <v>15</v>
      </c>
      <c r="G42" s="2">
        <v>1</v>
      </c>
      <c r="H42" s="2">
        <v>4</v>
      </c>
      <c r="I42" s="2">
        <v>144</v>
      </c>
      <c r="J42" s="2">
        <v>12</v>
      </c>
      <c r="K42" s="2">
        <v>1</v>
      </c>
      <c r="L42" s="2">
        <v>4</v>
      </c>
      <c r="M42" s="2"/>
      <c r="N42" s="2"/>
      <c r="O42" s="2"/>
      <c r="P42" s="2"/>
      <c r="Q42" s="2"/>
      <c r="R42" s="2"/>
      <c r="S42" s="2"/>
      <c r="T42" s="2"/>
      <c r="U42" s="38">
        <f>SUM(F42,J42,N42,R42)</f>
        <v>27</v>
      </c>
      <c r="V42" s="2" t="s">
        <v>139</v>
      </c>
    </row>
    <row r="43" spans="1:22" ht="25.5">
      <c r="A43" s="33" t="s">
        <v>108</v>
      </c>
      <c r="B43" s="55" t="s">
        <v>152</v>
      </c>
      <c r="C43" s="2">
        <f>SUM(G43,K43,O43,S43)</f>
        <v>7</v>
      </c>
      <c r="D43" s="2">
        <f>SUM(H43,L43,P43,T43)</f>
        <v>28</v>
      </c>
      <c r="E43" s="2">
        <v>144</v>
      </c>
      <c r="F43" s="2">
        <v>40</v>
      </c>
      <c r="G43" s="2">
        <v>3</v>
      </c>
      <c r="H43" s="2">
        <v>12</v>
      </c>
      <c r="I43" s="2">
        <v>144</v>
      </c>
      <c r="J43" s="2">
        <v>60</v>
      </c>
      <c r="K43" s="2">
        <v>4</v>
      </c>
      <c r="L43" s="2">
        <v>16</v>
      </c>
      <c r="M43" s="2"/>
      <c r="N43" s="2"/>
      <c r="O43" s="2"/>
      <c r="P43" s="2"/>
      <c r="Q43" s="2"/>
      <c r="R43" s="2"/>
      <c r="S43" s="2"/>
      <c r="T43" s="2"/>
      <c r="U43" s="38">
        <f>SUM(F43,J43,N43,R43)</f>
        <v>100</v>
      </c>
      <c r="V43" s="2" t="s">
        <v>139</v>
      </c>
    </row>
    <row r="44" spans="1:22" ht="31.5" customHeight="1">
      <c r="A44" s="40" t="s">
        <v>128</v>
      </c>
      <c r="B44" s="41"/>
      <c r="C44" s="38">
        <f>SUM(C45:C52)</f>
        <v>24</v>
      </c>
      <c r="D44" s="2"/>
      <c r="E44" s="2"/>
      <c r="F44" s="2">
        <f>SUM(F45:F52)</f>
        <v>93</v>
      </c>
      <c r="G44" s="2">
        <f>SUM(G45:G52)</f>
        <v>7</v>
      </c>
      <c r="H44" s="2"/>
      <c r="I44" s="2"/>
      <c r="J44" s="2">
        <f>SUM(J45:J52)</f>
        <v>105</v>
      </c>
      <c r="K44" s="2">
        <f>SUM(K45:K52)</f>
        <v>9</v>
      </c>
      <c r="L44" s="2"/>
      <c r="M44" s="2"/>
      <c r="N44" s="2">
        <f>SUM(N45:N52)</f>
        <v>68</v>
      </c>
      <c r="O44" s="2">
        <f>SUM(O45:O52)</f>
        <v>6</v>
      </c>
      <c r="P44" s="2"/>
      <c r="Q44" s="2"/>
      <c r="R44" s="2">
        <f>SUM(R45:R52)</f>
        <v>24</v>
      </c>
      <c r="S44" s="2">
        <f>SUM(S45:S52)</f>
        <v>2</v>
      </c>
      <c r="T44" s="2"/>
      <c r="U44" s="38">
        <f>SUM(U45:U52)</f>
        <v>290</v>
      </c>
      <c r="V44" s="2"/>
    </row>
    <row r="45" spans="1:22" ht="51" customHeight="1">
      <c r="A45" s="35" t="s">
        <v>154</v>
      </c>
      <c r="B45" s="34" t="s">
        <v>6</v>
      </c>
      <c r="C45" s="37">
        <f aca="true" t="shared" si="4" ref="C45:D49">SUM(G45,K45,O45,S45)</f>
        <v>2</v>
      </c>
      <c r="D45" s="2">
        <f t="shared" si="4"/>
        <v>12</v>
      </c>
      <c r="E45" s="42"/>
      <c r="F45" s="43"/>
      <c r="G45" s="43"/>
      <c r="H45" s="43"/>
      <c r="I45" s="44"/>
      <c r="J45" s="44"/>
      <c r="K45" s="44"/>
      <c r="L45" s="44"/>
      <c r="M45" s="45">
        <v>216</v>
      </c>
      <c r="N45" s="46">
        <v>28</v>
      </c>
      <c r="O45" s="46">
        <v>2</v>
      </c>
      <c r="P45" s="46">
        <v>12</v>
      </c>
      <c r="Q45" s="44"/>
      <c r="R45" s="44"/>
      <c r="S45" s="44"/>
      <c r="T45" s="44"/>
      <c r="U45" s="47">
        <f>SUM(F45,J45,N45,R45)</f>
        <v>28</v>
      </c>
      <c r="V45" s="2" t="s">
        <v>139</v>
      </c>
    </row>
    <row r="46" spans="1:22" ht="30" customHeight="1">
      <c r="A46" s="35" t="s">
        <v>153</v>
      </c>
      <c r="B46" s="34" t="s">
        <v>7</v>
      </c>
      <c r="C46" s="37">
        <f>SUM(G46,K46,O46,S46)</f>
        <v>3</v>
      </c>
      <c r="D46" s="2">
        <f t="shared" si="4"/>
        <v>14</v>
      </c>
      <c r="E46" s="42">
        <v>144</v>
      </c>
      <c r="F46" s="43">
        <v>8</v>
      </c>
      <c r="G46" s="43">
        <v>1</v>
      </c>
      <c r="H46" s="43">
        <v>4</v>
      </c>
      <c r="I46" s="42">
        <v>144</v>
      </c>
      <c r="J46" s="43">
        <v>8</v>
      </c>
      <c r="K46" s="43">
        <v>1</v>
      </c>
      <c r="L46" s="43">
        <v>4</v>
      </c>
      <c r="M46" s="45">
        <v>216</v>
      </c>
      <c r="N46" s="46">
        <v>8</v>
      </c>
      <c r="O46" s="46">
        <v>1</v>
      </c>
      <c r="P46" s="46">
        <v>6</v>
      </c>
      <c r="Q46" s="44"/>
      <c r="R46" s="44"/>
      <c r="S46" s="44"/>
      <c r="T46" s="44"/>
      <c r="U46" s="47">
        <f>SUM(F46,J46,N46,R46)</f>
        <v>24</v>
      </c>
      <c r="V46" s="2" t="s">
        <v>139</v>
      </c>
    </row>
    <row r="47" spans="1:22" ht="25.5">
      <c r="A47" s="48" t="s">
        <v>115</v>
      </c>
      <c r="B47" s="34" t="s">
        <v>28</v>
      </c>
      <c r="C47" s="37">
        <f t="shared" si="4"/>
        <v>2</v>
      </c>
      <c r="D47" s="2">
        <f t="shared" si="4"/>
        <v>8</v>
      </c>
      <c r="E47" s="42"/>
      <c r="F47" s="43"/>
      <c r="G47" s="43"/>
      <c r="H47" s="43"/>
      <c r="I47" s="44"/>
      <c r="J47" s="44"/>
      <c r="K47" s="44"/>
      <c r="L47" s="44"/>
      <c r="M47" s="45"/>
      <c r="N47" s="46"/>
      <c r="O47" s="46"/>
      <c r="P47" s="46"/>
      <c r="Q47" s="44">
        <v>144</v>
      </c>
      <c r="R47" s="44">
        <v>24</v>
      </c>
      <c r="S47" s="44">
        <v>2</v>
      </c>
      <c r="T47" s="44">
        <v>8</v>
      </c>
      <c r="U47" s="47">
        <f>SUM(F47,J47,N47,R47)</f>
        <v>24</v>
      </c>
      <c r="V47" s="2" t="s">
        <v>139</v>
      </c>
    </row>
    <row r="48" spans="1:22" ht="25.5">
      <c r="A48" s="48" t="s">
        <v>116</v>
      </c>
      <c r="B48" s="34" t="s">
        <v>76</v>
      </c>
      <c r="C48" s="38">
        <f t="shared" si="4"/>
        <v>2</v>
      </c>
      <c r="D48" s="2">
        <f t="shared" si="4"/>
        <v>12</v>
      </c>
      <c r="E48" s="43"/>
      <c r="F48" s="43"/>
      <c r="G48" s="43"/>
      <c r="H48" s="43"/>
      <c r="I48" s="44"/>
      <c r="J48" s="44"/>
      <c r="K48" s="44"/>
      <c r="L48" s="44"/>
      <c r="M48" s="46">
        <v>216</v>
      </c>
      <c r="N48" s="46">
        <v>22</v>
      </c>
      <c r="O48" s="46">
        <v>2</v>
      </c>
      <c r="P48" s="46">
        <v>12</v>
      </c>
      <c r="Q48" s="44"/>
      <c r="R48" s="44"/>
      <c r="S48" s="44"/>
      <c r="T48" s="44"/>
      <c r="U48" s="47">
        <f>SUM(F48,J48,N48,R48)</f>
        <v>22</v>
      </c>
      <c r="V48" s="2" t="s">
        <v>139</v>
      </c>
    </row>
    <row r="49" spans="1:22" ht="38.25">
      <c r="A49" s="33" t="s">
        <v>75</v>
      </c>
      <c r="B49" s="55" t="s">
        <v>66</v>
      </c>
      <c r="C49" s="38">
        <f>SUM(G49,K49,O49)</f>
        <v>4</v>
      </c>
      <c r="D49" s="2">
        <f t="shared" si="4"/>
        <v>18</v>
      </c>
      <c r="E49" s="43">
        <v>144</v>
      </c>
      <c r="F49" s="43">
        <v>28</v>
      </c>
      <c r="G49" s="43">
        <v>2</v>
      </c>
      <c r="H49" s="43">
        <v>8</v>
      </c>
      <c r="I49" s="44">
        <v>144</v>
      </c>
      <c r="J49" s="44">
        <v>12</v>
      </c>
      <c r="K49" s="44">
        <v>1</v>
      </c>
      <c r="L49" s="44">
        <v>4</v>
      </c>
      <c r="M49" s="46">
        <v>216</v>
      </c>
      <c r="N49" s="46">
        <v>10</v>
      </c>
      <c r="O49" s="46">
        <v>1</v>
      </c>
      <c r="P49" s="46">
        <v>6</v>
      </c>
      <c r="Q49" s="44"/>
      <c r="R49" s="44"/>
      <c r="S49" s="44"/>
      <c r="T49" s="44"/>
      <c r="U49" s="49">
        <f>SUM(F49,J49,N49,R49)</f>
        <v>50</v>
      </c>
      <c r="V49" s="2" t="s">
        <v>139</v>
      </c>
    </row>
    <row r="50" spans="1:22" ht="25.5">
      <c r="A50" s="33" t="s">
        <v>53</v>
      </c>
      <c r="B50" s="55" t="s">
        <v>155</v>
      </c>
      <c r="C50" s="29">
        <f>SUM(G50,K50,O50,S50)</f>
        <v>2</v>
      </c>
      <c r="D50" s="2">
        <f aca="true" t="shared" si="5" ref="C50:D52">SUM(H50,L50,P50,T50)</f>
        <v>10</v>
      </c>
      <c r="E50" s="50">
        <v>144</v>
      </c>
      <c r="F50" s="51">
        <v>12</v>
      </c>
      <c r="G50" s="51">
        <v>1</v>
      </c>
      <c r="H50" s="51">
        <v>4</v>
      </c>
      <c r="I50" s="52">
        <v>216</v>
      </c>
      <c r="J50" s="52">
        <v>10</v>
      </c>
      <c r="K50" s="52">
        <v>1</v>
      </c>
      <c r="L50" s="52">
        <v>6</v>
      </c>
      <c r="M50" s="53"/>
      <c r="N50" s="53"/>
      <c r="O50" s="53"/>
      <c r="P50" s="53"/>
      <c r="Q50" s="52"/>
      <c r="R50" s="52"/>
      <c r="S50" s="52"/>
      <c r="T50" s="52"/>
      <c r="U50" s="54">
        <f>W50+SUM(F50,J50,N50)</f>
        <v>22</v>
      </c>
      <c r="V50" s="2" t="s">
        <v>139</v>
      </c>
    </row>
    <row r="51" spans="1:22" ht="25.5">
      <c r="A51" s="55" t="s">
        <v>156</v>
      </c>
      <c r="B51" s="55" t="s">
        <v>88</v>
      </c>
      <c r="C51" s="32">
        <f t="shared" si="5"/>
        <v>7</v>
      </c>
      <c r="D51" s="2">
        <f t="shared" si="5"/>
        <v>28</v>
      </c>
      <c r="E51" s="51">
        <v>144</v>
      </c>
      <c r="F51" s="51">
        <v>30</v>
      </c>
      <c r="G51" s="51">
        <v>2</v>
      </c>
      <c r="H51" s="51">
        <v>12</v>
      </c>
      <c r="I51" s="52">
        <v>144</v>
      </c>
      <c r="J51" s="52">
        <v>60</v>
      </c>
      <c r="K51" s="52">
        <v>5</v>
      </c>
      <c r="L51" s="52">
        <v>16</v>
      </c>
      <c r="M51" s="53"/>
      <c r="N51" s="53"/>
      <c r="O51" s="53"/>
      <c r="P51" s="53"/>
      <c r="Q51" s="52"/>
      <c r="R51" s="52"/>
      <c r="S51" s="52"/>
      <c r="T51" s="52"/>
      <c r="U51" s="54">
        <f>SUM(F51,J51,N51,R51)</f>
        <v>90</v>
      </c>
      <c r="V51" s="2" t="s">
        <v>139</v>
      </c>
    </row>
    <row r="52" spans="1:22" ht="51">
      <c r="A52" s="48" t="s">
        <v>157</v>
      </c>
      <c r="B52" s="34" t="s">
        <v>69</v>
      </c>
      <c r="C52" s="32">
        <f t="shared" si="5"/>
        <v>2</v>
      </c>
      <c r="D52" s="2">
        <f t="shared" si="5"/>
        <v>8</v>
      </c>
      <c r="E52" s="52">
        <v>144</v>
      </c>
      <c r="F52" s="52">
        <v>15</v>
      </c>
      <c r="G52" s="52">
        <v>1</v>
      </c>
      <c r="H52" s="52">
        <v>4</v>
      </c>
      <c r="I52" s="52">
        <v>144</v>
      </c>
      <c r="J52" s="52">
        <v>15</v>
      </c>
      <c r="K52" s="52">
        <v>1</v>
      </c>
      <c r="L52" s="52">
        <v>4</v>
      </c>
      <c r="M52" s="56"/>
      <c r="N52" s="53"/>
      <c r="O52" s="53"/>
      <c r="P52" s="53"/>
      <c r="Q52" s="52"/>
      <c r="R52" s="52"/>
      <c r="S52" s="52"/>
      <c r="T52" s="52"/>
      <c r="U52" s="54">
        <f>SUM(F52,J52,N52,R52)</f>
        <v>30</v>
      </c>
      <c r="V52" s="2" t="s">
        <v>139</v>
      </c>
    </row>
    <row r="53" spans="1:22" ht="32.25" customHeight="1">
      <c r="A53" s="57" t="s">
        <v>129</v>
      </c>
      <c r="B53" s="58"/>
      <c r="C53" s="59">
        <f>SUM(C54:C76)</f>
        <v>106</v>
      </c>
      <c r="D53" s="60"/>
      <c r="E53" s="61"/>
      <c r="F53" s="51">
        <f>SUM(F54:F76)</f>
        <v>487</v>
      </c>
      <c r="G53" s="51">
        <f>SUM(G54:G76)</f>
        <v>40</v>
      </c>
      <c r="H53" s="51"/>
      <c r="I53" s="62"/>
      <c r="J53" s="52">
        <f>SUM(J54:J76)</f>
        <v>536</v>
      </c>
      <c r="K53" s="52">
        <f>SUM(K54:K76)</f>
        <v>41</v>
      </c>
      <c r="L53" s="52"/>
      <c r="M53" s="63"/>
      <c r="N53" s="53">
        <f>SUM(N54:N76)</f>
        <v>156</v>
      </c>
      <c r="O53" s="53">
        <f>SUM(O54:O76)</f>
        <v>12</v>
      </c>
      <c r="P53" s="53"/>
      <c r="Q53" s="62"/>
      <c r="R53" s="52">
        <f>SUM(R54:R76)</f>
        <v>184</v>
      </c>
      <c r="S53" s="52">
        <f>SUM(S54:S76)</f>
        <v>13</v>
      </c>
      <c r="T53" s="52"/>
      <c r="U53" s="54">
        <f>SUM(U54:U76)</f>
        <v>1363</v>
      </c>
      <c r="V53" s="2"/>
    </row>
    <row r="54" spans="1:22" ht="51">
      <c r="A54" s="1" t="s">
        <v>74</v>
      </c>
      <c r="B54" s="30" t="s">
        <v>105</v>
      </c>
      <c r="C54" s="1">
        <f>SUM(G54,K54,O54,S54)</f>
        <v>6</v>
      </c>
      <c r="D54" s="5">
        <v>24</v>
      </c>
      <c r="E54" s="5"/>
      <c r="F54" s="1"/>
      <c r="G54" s="1"/>
      <c r="H54" s="1"/>
      <c r="I54" s="1">
        <v>144</v>
      </c>
      <c r="J54" s="1">
        <v>85</v>
      </c>
      <c r="K54" s="64">
        <v>6</v>
      </c>
      <c r="L54" s="1">
        <v>12</v>
      </c>
      <c r="M54" s="1"/>
      <c r="N54" s="1"/>
      <c r="O54" s="1"/>
      <c r="P54" s="1"/>
      <c r="Q54" s="1"/>
      <c r="R54" s="1"/>
      <c r="S54" s="1"/>
      <c r="T54" s="1"/>
      <c r="U54" s="32">
        <f aca="true" t="shared" si="6" ref="U54:U76">SUM(F54,J54,N54,R54)</f>
        <v>85</v>
      </c>
      <c r="V54" s="33" t="s">
        <v>140</v>
      </c>
    </row>
    <row r="55" spans="1:22" ht="38.25">
      <c r="A55" s="1" t="s">
        <v>92</v>
      </c>
      <c r="B55" s="30" t="s">
        <v>81</v>
      </c>
      <c r="C55" s="5">
        <f>SUM(G55,K55)</f>
        <v>12</v>
      </c>
      <c r="D55" s="5">
        <v>48</v>
      </c>
      <c r="E55" s="5">
        <v>144</v>
      </c>
      <c r="F55" s="1">
        <v>63</v>
      </c>
      <c r="G55" s="1">
        <v>6</v>
      </c>
      <c r="H55" s="1">
        <v>12</v>
      </c>
      <c r="I55" s="1">
        <v>144</v>
      </c>
      <c r="J55" s="1">
        <v>63</v>
      </c>
      <c r="K55" s="1">
        <v>6</v>
      </c>
      <c r="L55" s="1">
        <v>12</v>
      </c>
      <c r="M55" s="1"/>
      <c r="N55" s="1"/>
      <c r="O55" s="1"/>
      <c r="P55" s="1"/>
      <c r="Q55" s="1"/>
      <c r="R55" s="1"/>
      <c r="S55" s="1"/>
      <c r="T55" s="1"/>
      <c r="U55" s="32">
        <f t="shared" si="6"/>
        <v>126</v>
      </c>
      <c r="V55" s="33" t="s">
        <v>140</v>
      </c>
    </row>
    <row r="56" spans="1:22" ht="25.5">
      <c r="A56" s="1" t="s">
        <v>93</v>
      </c>
      <c r="B56" s="30" t="s">
        <v>38</v>
      </c>
      <c r="C56" s="5">
        <f aca="true" t="shared" si="7" ref="C56:D58">SUM(G56,K56,O56,S56)</f>
        <v>5</v>
      </c>
      <c r="D56" s="5">
        <f t="shared" si="7"/>
        <v>18</v>
      </c>
      <c r="E56" s="1" t="s">
        <v>99</v>
      </c>
      <c r="F56" s="1">
        <v>60</v>
      </c>
      <c r="G56" s="1">
        <v>5</v>
      </c>
      <c r="H56" s="1">
        <v>18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32">
        <f t="shared" si="6"/>
        <v>60</v>
      </c>
      <c r="V56" s="2" t="s">
        <v>139</v>
      </c>
    </row>
    <row r="57" spans="1:22" ht="25.5">
      <c r="A57" s="1" t="s">
        <v>94</v>
      </c>
      <c r="B57" s="30" t="s">
        <v>89</v>
      </c>
      <c r="C57" s="5">
        <f t="shared" si="7"/>
        <v>2</v>
      </c>
      <c r="D57" s="5">
        <f t="shared" si="7"/>
        <v>8</v>
      </c>
      <c r="E57" s="5"/>
      <c r="F57" s="1"/>
      <c r="G57" s="1"/>
      <c r="H57" s="1"/>
      <c r="I57" s="1">
        <v>144</v>
      </c>
      <c r="J57" s="1">
        <v>24</v>
      </c>
      <c r="K57" s="1">
        <v>2</v>
      </c>
      <c r="L57" s="1">
        <v>8</v>
      </c>
      <c r="M57" s="1"/>
      <c r="N57" s="1"/>
      <c r="O57" s="1"/>
      <c r="P57" s="1"/>
      <c r="Q57" s="1"/>
      <c r="R57" s="1"/>
      <c r="S57" s="1"/>
      <c r="T57" s="1"/>
      <c r="U57" s="32">
        <f t="shared" si="6"/>
        <v>24</v>
      </c>
      <c r="V57" s="2" t="s">
        <v>139</v>
      </c>
    </row>
    <row r="58" spans="1:22" ht="25.5">
      <c r="A58" s="1" t="s">
        <v>95</v>
      </c>
      <c r="B58" s="30" t="s">
        <v>45</v>
      </c>
      <c r="C58" s="5">
        <f t="shared" si="7"/>
        <v>6</v>
      </c>
      <c r="D58" s="5">
        <f t="shared" si="7"/>
        <v>24</v>
      </c>
      <c r="E58" s="5"/>
      <c r="F58" s="1"/>
      <c r="G58" s="1"/>
      <c r="H58" s="1"/>
      <c r="I58" s="1">
        <v>144</v>
      </c>
      <c r="J58" s="1">
        <v>90</v>
      </c>
      <c r="K58" s="1">
        <v>6</v>
      </c>
      <c r="L58" s="1">
        <v>24</v>
      </c>
      <c r="M58" s="1"/>
      <c r="N58" s="1"/>
      <c r="O58" s="1"/>
      <c r="P58" s="1"/>
      <c r="Q58" s="1"/>
      <c r="R58" s="1"/>
      <c r="S58" s="1"/>
      <c r="T58" s="1"/>
      <c r="U58" s="32">
        <f t="shared" si="6"/>
        <v>90</v>
      </c>
      <c r="V58" s="2" t="s">
        <v>139</v>
      </c>
    </row>
    <row r="59" spans="1:22" ht="25.5">
      <c r="A59" s="1" t="s">
        <v>97</v>
      </c>
      <c r="B59" s="30" t="s">
        <v>158</v>
      </c>
      <c r="C59" s="5">
        <f aca="true" t="shared" si="8" ref="C59:D61">SUM(G59,K59,O59,S59)</f>
        <v>3</v>
      </c>
      <c r="D59" s="5">
        <f t="shared" si="8"/>
        <v>12</v>
      </c>
      <c r="E59" s="5">
        <v>144</v>
      </c>
      <c r="F59" s="1">
        <v>20</v>
      </c>
      <c r="G59" s="1">
        <v>2</v>
      </c>
      <c r="H59" s="1">
        <v>8</v>
      </c>
      <c r="I59" s="1">
        <v>144</v>
      </c>
      <c r="J59" s="1">
        <v>10</v>
      </c>
      <c r="K59" s="1">
        <v>1</v>
      </c>
      <c r="L59" s="1">
        <v>4</v>
      </c>
      <c r="M59" s="1"/>
      <c r="N59" s="1"/>
      <c r="O59" s="1"/>
      <c r="P59" s="1"/>
      <c r="Q59" s="1"/>
      <c r="R59" s="1"/>
      <c r="S59" s="1"/>
      <c r="T59" s="1"/>
      <c r="U59" s="32">
        <f t="shared" si="6"/>
        <v>30</v>
      </c>
      <c r="V59" s="2" t="s">
        <v>139</v>
      </c>
    </row>
    <row r="60" spans="1:22" ht="12.75">
      <c r="A60" s="1" t="s">
        <v>110</v>
      </c>
      <c r="B60" s="30" t="s">
        <v>109</v>
      </c>
      <c r="C60" s="5">
        <f t="shared" si="8"/>
        <v>4</v>
      </c>
      <c r="D60" s="5">
        <f t="shared" si="8"/>
        <v>16</v>
      </c>
      <c r="E60" s="5">
        <v>144</v>
      </c>
      <c r="F60" s="1">
        <v>48</v>
      </c>
      <c r="G60" s="1">
        <v>4</v>
      </c>
      <c r="H60" s="1">
        <v>16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32">
        <f>SUM(F60,J60,N60,R60)</f>
        <v>48</v>
      </c>
      <c r="V60" s="2" t="s">
        <v>139</v>
      </c>
    </row>
    <row r="61" spans="1:22" ht="25.5">
      <c r="A61" s="48" t="s">
        <v>72</v>
      </c>
      <c r="B61" s="30" t="s">
        <v>68</v>
      </c>
      <c r="C61" s="5">
        <f t="shared" si="8"/>
        <v>3</v>
      </c>
      <c r="D61" s="5">
        <f t="shared" si="8"/>
        <v>12</v>
      </c>
      <c r="E61" s="5">
        <v>144</v>
      </c>
      <c r="F61" s="2">
        <v>20</v>
      </c>
      <c r="G61" s="2">
        <v>2</v>
      </c>
      <c r="H61" s="2">
        <v>8</v>
      </c>
      <c r="I61" s="2">
        <v>144</v>
      </c>
      <c r="J61" s="2">
        <v>10</v>
      </c>
      <c r="K61" s="2">
        <v>1</v>
      </c>
      <c r="L61" s="2">
        <v>4</v>
      </c>
      <c r="M61" s="2"/>
      <c r="N61" s="2"/>
      <c r="O61" s="2"/>
      <c r="P61" s="2"/>
      <c r="Q61" s="2"/>
      <c r="R61" s="2"/>
      <c r="S61" s="2"/>
      <c r="T61" s="2"/>
      <c r="U61" s="37">
        <f t="shared" si="6"/>
        <v>30</v>
      </c>
      <c r="V61" s="2" t="s">
        <v>139</v>
      </c>
    </row>
    <row r="62" spans="1:22" ht="25.5">
      <c r="A62" s="48" t="s">
        <v>42</v>
      </c>
      <c r="B62" s="34" t="s">
        <v>43</v>
      </c>
      <c r="C62" s="5">
        <f>SUM(G62,K62,O62,S62)</f>
        <v>5</v>
      </c>
      <c r="D62" s="5">
        <f aca="true" t="shared" si="9" ref="D62:D76">SUM(H62,L62,P62,T62)</f>
        <v>24</v>
      </c>
      <c r="E62" s="5">
        <v>144</v>
      </c>
      <c r="F62" s="2">
        <v>13</v>
      </c>
      <c r="G62" s="2">
        <v>1</v>
      </c>
      <c r="H62" s="2">
        <v>4</v>
      </c>
      <c r="I62" s="2">
        <v>144</v>
      </c>
      <c r="J62" s="2">
        <v>22</v>
      </c>
      <c r="K62" s="2">
        <v>2</v>
      </c>
      <c r="L62" s="2">
        <v>8</v>
      </c>
      <c r="M62" s="2">
        <v>216</v>
      </c>
      <c r="N62" s="2">
        <v>10</v>
      </c>
      <c r="O62" s="2">
        <v>1</v>
      </c>
      <c r="P62" s="2">
        <v>6</v>
      </c>
      <c r="Q62" s="2">
        <v>216</v>
      </c>
      <c r="R62" s="2">
        <v>10</v>
      </c>
      <c r="S62" s="2">
        <v>1</v>
      </c>
      <c r="T62" s="2">
        <v>6</v>
      </c>
      <c r="U62" s="37">
        <f t="shared" si="6"/>
        <v>55</v>
      </c>
      <c r="V62" s="2" t="s">
        <v>139</v>
      </c>
    </row>
    <row r="63" spans="1:22" ht="25.5">
      <c r="A63" s="33" t="s">
        <v>55</v>
      </c>
      <c r="B63" s="55" t="s">
        <v>51</v>
      </c>
      <c r="C63" s="5">
        <f aca="true" t="shared" si="10" ref="C63:C76">SUM(G63,K63,O63,S63)</f>
        <v>2</v>
      </c>
      <c r="D63" s="5">
        <f t="shared" si="9"/>
        <v>12</v>
      </c>
      <c r="E63" s="5">
        <v>144</v>
      </c>
      <c r="F63" s="2">
        <v>30</v>
      </c>
      <c r="G63" s="2">
        <v>2</v>
      </c>
      <c r="H63" s="2">
        <v>12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37">
        <f t="shared" si="6"/>
        <v>30</v>
      </c>
      <c r="V63" s="2" t="s">
        <v>139</v>
      </c>
    </row>
    <row r="64" spans="1:22" ht="25.5">
      <c r="A64" s="33" t="s">
        <v>117</v>
      </c>
      <c r="B64" s="30" t="s">
        <v>77</v>
      </c>
      <c r="C64" s="5">
        <f t="shared" si="10"/>
        <v>3</v>
      </c>
      <c r="D64" s="5">
        <f t="shared" si="9"/>
        <v>12</v>
      </c>
      <c r="E64" s="5">
        <v>144</v>
      </c>
      <c r="F64" s="1">
        <v>14</v>
      </c>
      <c r="G64" s="1">
        <v>1</v>
      </c>
      <c r="H64" s="1">
        <v>4</v>
      </c>
      <c r="I64" s="1">
        <v>144</v>
      </c>
      <c r="J64" s="1">
        <v>12</v>
      </c>
      <c r="K64" s="1">
        <v>1</v>
      </c>
      <c r="L64" s="1">
        <v>4</v>
      </c>
      <c r="M64" s="1">
        <v>144</v>
      </c>
      <c r="N64" s="1">
        <v>10</v>
      </c>
      <c r="O64" s="1">
        <v>1</v>
      </c>
      <c r="P64" s="1">
        <v>4</v>
      </c>
      <c r="Q64" s="1"/>
      <c r="R64" s="1"/>
      <c r="S64" s="1"/>
      <c r="T64" s="1"/>
      <c r="U64" s="37">
        <f t="shared" si="6"/>
        <v>36</v>
      </c>
      <c r="V64" s="2" t="s">
        <v>139</v>
      </c>
    </row>
    <row r="65" spans="1:22" ht="25.5">
      <c r="A65" s="33" t="s">
        <v>118</v>
      </c>
      <c r="B65" s="30" t="s">
        <v>78</v>
      </c>
      <c r="C65" s="5">
        <f t="shared" si="10"/>
        <v>3</v>
      </c>
      <c r="D65" s="5">
        <f t="shared" si="9"/>
        <v>16</v>
      </c>
      <c r="E65" s="5">
        <v>144</v>
      </c>
      <c r="F65" s="1">
        <v>15</v>
      </c>
      <c r="G65" s="1">
        <v>1</v>
      </c>
      <c r="H65" s="1">
        <v>4</v>
      </c>
      <c r="I65" s="1">
        <v>216</v>
      </c>
      <c r="J65" s="1">
        <v>20</v>
      </c>
      <c r="K65" s="1">
        <v>2</v>
      </c>
      <c r="L65" s="1">
        <v>12</v>
      </c>
      <c r="M65" s="1"/>
      <c r="N65" s="1"/>
      <c r="O65" s="1"/>
      <c r="P65" s="1"/>
      <c r="Q65" s="1"/>
      <c r="R65" s="1"/>
      <c r="S65" s="1"/>
      <c r="T65" s="1"/>
      <c r="U65" s="37">
        <f t="shared" si="6"/>
        <v>35</v>
      </c>
      <c r="V65" s="2" t="s">
        <v>139</v>
      </c>
    </row>
    <row r="66" spans="1:22" ht="25.5">
      <c r="A66" s="48" t="s">
        <v>96</v>
      </c>
      <c r="B66" s="34" t="s">
        <v>102</v>
      </c>
      <c r="C66" s="2">
        <f t="shared" si="10"/>
        <v>1</v>
      </c>
      <c r="D66" s="2">
        <f t="shared" si="9"/>
        <v>4</v>
      </c>
      <c r="E66" s="2">
        <v>144</v>
      </c>
      <c r="F66" s="1"/>
      <c r="G66" s="1"/>
      <c r="H66" s="1"/>
      <c r="I66" s="1">
        <v>144</v>
      </c>
      <c r="J66" s="1">
        <v>12</v>
      </c>
      <c r="K66" s="1">
        <v>1</v>
      </c>
      <c r="L66" s="1">
        <v>4</v>
      </c>
      <c r="M66" s="1"/>
      <c r="N66" s="1"/>
      <c r="O66" s="1"/>
      <c r="P66" s="1"/>
      <c r="Q66" s="1"/>
      <c r="R66" s="1"/>
      <c r="S66" s="1"/>
      <c r="T66" s="1"/>
      <c r="U66" s="32">
        <f t="shared" si="6"/>
        <v>12</v>
      </c>
      <c r="V66" s="2" t="s">
        <v>139</v>
      </c>
    </row>
    <row r="67" spans="1:22" ht="25.5">
      <c r="A67" s="33" t="s">
        <v>54</v>
      </c>
      <c r="B67" s="55" t="s">
        <v>52</v>
      </c>
      <c r="C67" s="5">
        <f t="shared" si="10"/>
        <v>2</v>
      </c>
      <c r="D67" s="5">
        <f t="shared" si="9"/>
        <v>8</v>
      </c>
      <c r="E67" s="5">
        <v>144</v>
      </c>
      <c r="F67" s="2">
        <v>24</v>
      </c>
      <c r="G67" s="2">
        <v>2</v>
      </c>
      <c r="H67" s="2">
        <v>8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37">
        <f t="shared" si="6"/>
        <v>24</v>
      </c>
      <c r="V67" s="2" t="s">
        <v>139</v>
      </c>
    </row>
    <row r="68" spans="1:22" ht="51">
      <c r="A68" s="33" t="s">
        <v>119</v>
      </c>
      <c r="B68" s="55" t="s">
        <v>102</v>
      </c>
      <c r="C68" s="5">
        <f t="shared" si="10"/>
        <v>2</v>
      </c>
      <c r="D68" s="5">
        <f t="shared" si="9"/>
        <v>10</v>
      </c>
      <c r="E68" s="5">
        <v>144</v>
      </c>
      <c r="F68" s="2">
        <v>12</v>
      </c>
      <c r="G68" s="2">
        <v>1</v>
      </c>
      <c r="H68" s="2">
        <v>4</v>
      </c>
      <c r="I68" s="2">
        <v>216</v>
      </c>
      <c r="J68" s="2">
        <v>12</v>
      </c>
      <c r="K68" s="2">
        <v>1</v>
      </c>
      <c r="L68" s="2">
        <v>6</v>
      </c>
      <c r="M68" s="2"/>
      <c r="N68" s="2"/>
      <c r="O68" s="2"/>
      <c r="P68" s="2"/>
      <c r="Q68" s="2"/>
      <c r="R68" s="2"/>
      <c r="S68" s="2"/>
      <c r="T68" s="2"/>
      <c r="U68" s="37">
        <f t="shared" si="6"/>
        <v>24</v>
      </c>
      <c r="V68" s="2" t="s">
        <v>139</v>
      </c>
    </row>
    <row r="69" spans="1:22" ht="25.5">
      <c r="A69" s="1" t="s">
        <v>21</v>
      </c>
      <c r="B69" s="30" t="s">
        <v>63</v>
      </c>
      <c r="C69" s="1">
        <f t="shared" si="10"/>
        <v>7</v>
      </c>
      <c r="D69" s="1">
        <f t="shared" si="9"/>
        <v>18</v>
      </c>
      <c r="E69" s="1">
        <v>72</v>
      </c>
      <c r="F69" s="1">
        <v>45</v>
      </c>
      <c r="G69" s="1">
        <v>3</v>
      </c>
      <c r="H69" s="1">
        <v>6</v>
      </c>
      <c r="I69" s="1">
        <v>72</v>
      </c>
      <c r="J69" s="1">
        <v>33</v>
      </c>
      <c r="K69" s="1">
        <v>2</v>
      </c>
      <c r="L69" s="1">
        <v>4</v>
      </c>
      <c r="M69" s="1">
        <v>144</v>
      </c>
      <c r="N69" s="1">
        <v>25</v>
      </c>
      <c r="O69" s="1">
        <v>2</v>
      </c>
      <c r="P69" s="1">
        <v>8</v>
      </c>
      <c r="Q69" s="1"/>
      <c r="R69" s="1"/>
      <c r="S69" s="1"/>
      <c r="T69" s="1"/>
      <c r="U69" s="32">
        <f t="shared" si="6"/>
        <v>103</v>
      </c>
      <c r="V69" s="2" t="s">
        <v>139</v>
      </c>
    </row>
    <row r="70" spans="1:22" ht="25.5">
      <c r="A70" s="1" t="s">
        <v>21</v>
      </c>
      <c r="B70" s="30" t="s">
        <v>22</v>
      </c>
      <c r="C70" s="28">
        <f t="shared" si="10"/>
        <v>5</v>
      </c>
      <c r="D70" s="28">
        <f t="shared" si="9"/>
        <v>18</v>
      </c>
      <c r="E70" s="28">
        <v>72</v>
      </c>
      <c r="F70" s="1">
        <v>16</v>
      </c>
      <c r="G70" s="1">
        <v>1</v>
      </c>
      <c r="H70" s="1">
        <v>2</v>
      </c>
      <c r="I70" s="1">
        <v>144</v>
      </c>
      <c r="J70" s="1">
        <v>13</v>
      </c>
      <c r="K70" s="1">
        <v>1</v>
      </c>
      <c r="L70" s="1">
        <v>4</v>
      </c>
      <c r="M70" s="1">
        <v>144</v>
      </c>
      <c r="N70" s="1">
        <v>18</v>
      </c>
      <c r="O70" s="1">
        <v>2</v>
      </c>
      <c r="P70" s="1">
        <v>8</v>
      </c>
      <c r="Q70" s="1">
        <v>144</v>
      </c>
      <c r="R70" s="1">
        <v>11</v>
      </c>
      <c r="S70" s="1">
        <v>1</v>
      </c>
      <c r="T70" s="1">
        <v>4</v>
      </c>
      <c r="U70" s="29">
        <f t="shared" si="6"/>
        <v>58</v>
      </c>
      <c r="V70" s="2" t="s">
        <v>139</v>
      </c>
    </row>
    <row r="71" spans="1:22" ht="25.5">
      <c r="A71" s="1" t="s">
        <v>159</v>
      </c>
      <c r="B71" s="30" t="s">
        <v>23</v>
      </c>
      <c r="C71" s="28">
        <f t="shared" si="10"/>
        <v>10</v>
      </c>
      <c r="D71" s="28">
        <f t="shared" si="9"/>
        <v>32</v>
      </c>
      <c r="E71" s="28">
        <v>72</v>
      </c>
      <c r="F71" s="1">
        <v>11</v>
      </c>
      <c r="G71" s="1">
        <v>1</v>
      </c>
      <c r="H71" s="1">
        <v>2</v>
      </c>
      <c r="I71" s="1">
        <v>72</v>
      </c>
      <c r="J71" s="1">
        <v>40</v>
      </c>
      <c r="K71" s="1">
        <v>3</v>
      </c>
      <c r="L71" s="1">
        <v>6</v>
      </c>
      <c r="M71" s="1">
        <v>144</v>
      </c>
      <c r="N71" s="1">
        <v>33</v>
      </c>
      <c r="O71" s="1">
        <v>2</v>
      </c>
      <c r="P71" s="1">
        <v>8</v>
      </c>
      <c r="Q71" s="1">
        <v>144</v>
      </c>
      <c r="R71" s="1">
        <v>54</v>
      </c>
      <c r="S71" s="1">
        <v>4</v>
      </c>
      <c r="T71" s="1">
        <v>16</v>
      </c>
      <c r="U71" s="29">
        <f t="shared" si="6"/>
        <v>138</v>
      </c>
      <c r="V71" s="2" t="s">
        <v>139</v>
      </c>
    </row>
    <row r="72" spans="1:22" ht="25.5">
      <c r="A72" s="1" t="s">
        <v>21</v>
      </c>
      <c r="B72" s="72" t="s">
        <v>135</v>
      </c>
      <c r="C72" s="28">
        <f t="shared" si="10"/>
        <v>6</v>
      </c>
      <c r="D72" s="28">
        <f t="shared" si="9"/>
        <v>32</v>
      </c>
      <c r="E72" s="28"/>
      <c r="F72" s="1"/>
      <c r="G72" s="1"/>
      <c r="H72" s="1"/>
      <c r="I72" s="1">
        <v>144</v>
      </c>
      <c r="J72" s="1">
        <v>36</v>
      </c>
      <c r="K72" s="1">
        <v>2</v>
      </c>
      <c r="L72" s="1">
        <v>8</v>
      </c>
      <c r="M72" s="1">
        <v>216</v>
      </c>
      <c r="N72" s="1">
        <v>23</v>
      </c>
      <c r="O72" s="1">
        <v>1</v>
      </c>
      <c r="P72" s="1">
        <v>12</v>
      </c>
      <c r="Q72" s="1">
        <v>216</v>
      </c>
      <c r="R72" s="1">
        <v>61</v>
      </c>
      <c r="S72" s="1">
        <v>3</v>
      </c>
      <c r="T72" s="1">
        <v>12</v>
      </c>
      <c r="U72" s="29">
        <f t="shared" si="6"/>
        <v>120</v>
      </c>
      <c r="V72" s="2" t="s">
        <v>139</v>
      </c>
    </row>
    <row r="73" spans="1:22" ht="25.5">
      <c r="A73" s="1" t="s">
        <v>21</v>
      </c>
      <c r="B73" s="72" t="s">
        <v>160</v>
      </c>
      <c r="C73" s="28">
        <f t="shared" si="10"/>
        <v>3</v>
      </c>
      <c r="D73" s="28">
        <f t="shared" si="9"/>
        <v>12</v>
      </c>
      <c r="E73" s="28">
        <v>144</v>
      </c>
      <c r="F73" s="1">
        <v>16</v>
      </c>
      <c r="G73" s="1">
        <v>1</v>
      </c>
      <c r="H73" s="1">
        <v>4</v>
      </c>
      <c r="I73" s="1"/>
      <c r="J73" s="1"/>
      <c r="K73" s="1"/>
      <c r="L73" s="1"/>
      <c r="M73" s="1">
        <v>144</v>
      </c>
      <c r="N73" s="1">
        <v>22</v>
      </c>
      <c r="O73" s="1">
        <v>2</v>
      </c>
      <c r="P73" s="1">
        <v>8</v>
      </c>
      <c r="Q73" s="1"/>
      <c r="R73" s="1"/>
      <c r="S73" s="1"/>
      <c r="T73" s="1"/>
      <c r="U73" s="29">
        <f t="shared" si="6"/>
        <v>38</v>
      </c>
      <c r="V73" s="2" t="s">
        <v>139</v>
      </c>
    </row>
    <row r="74" spans="1:22" ht="25.5">
      <c r="A74" s="1" t="s">
        <v>161</v>
      </c>
      <c r="B74" s="72" t="s">
        <v>98</v>
      </c>
      <c r="C74" s="28">
        <f t="shared" si="10"/>
        <v>3</v>
      </c>
      <c r="D74" s="28">
        <f t="shared" si="9"/>
        <v>12</v>
      </c>
      <c r="E74" s="28">
        <v>144</v>
      </c>
      <c r="F74" s="1">
        <v>15</v>
      </c>
      <c r="G74" s="1">
        <v>1</v>
      </c>
      <c r="H74" s="1">
        <v>4</v>
      </c>
      <c r="I74" s="1">
        <v>144</v>
      </c>
      <c r="J74" s="1">
        <v>24</v>
      </c>
      <c r="K74" s="1">
        <v>2</v>
      </c>
      <c r="L74" s="1">
        <v>8</v>
      </c>
      <c r="M74" s="1"/>
      <c r="N74" s="1"/>
      <c r="O74" s="1"/>
      <c r="P74" s="1"/>
      <c r="Q74" s="1"/>
      <c r="R74" s="1"/>
      <c r="S74" s="1"/>
      <c r="T74" s="1"/>
      <c r="U74" s="29">
        <f>SUM(F74,J74,N74,R74)</f>
        <v>39</v>
      </c>
      <c r="V74" s="2" t="s">
        <v>139</v>
      </c>
    </row>
    <row r="75" spans="1:22" ht="25.5">
      <c r="A75" s="1" t="s">
        <v>21</v>
      </c>
      <c r="B75" s="72" t="s">
        <v>162</v>
      </c>
      <c r="C75" s="28">
        <v>5</v>
      </c>
      <c r="D75" s="28">
        <v>20</v>
      </c>
      <c r="E75" s="66">
        <v>144</v>
      </c>
      <c r="F75" s="1">
        <v>50</v>
      </c>
      <c r="G75" s="1">
        <v>5</v>
      </c>
      <c r="H75" s="1">
        <v>20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9">
        <v>50</v>
      </c>
      <c r="V75" s="2" t="s">
        <v>139</v>
      </c>
    </row>
    <row r="76" spans="1:22" ht="25.5">
      <c r="A76" s="1" t="s">
        <v>21</v>
      </c>
      <c r="B76" s="30" t="s">
        <v>46</v>
      </c>
      <c r="C76" s="28">
        <f t="shared" si="10"/>
        <v>8</v>
      </c>
      <c r="D76" s="28">
        <f t="shared" si="9"/>
        <v>26</v>
      </c>
      <c r="E76" s="28">
        <v>72</v>
      </c>
      <c r="F76" s="1">
        <v>15</v>
      </c>
      <c r="G76" s="1">
        <v>1</v>
      </c>
      <c r="H76" s="1">
        <v>2</v>
      </c>
      <c r="I76" s="1">
        <v>72</v>
      </c>
      <c r="J76" s="1">
        <v>30</v>
      </c>
      <c r="K76" s="1">
        <v>2</v>
      </c>
      <c r="L76" s="1">
        <v>4</v>
      </c>
      <c r="M76" s="1">
        <v>144</v>
      </c>
      <c r="N76" s="1">
        <v>15</v>
      </c>
      <c r="O76" s="1">
        <v>1</v>
      </c>
      <c r="P76" s="1">
        <v>4</v>
      </c>
      <c r="Q76" s="1">
        <v>144</v>
      </c>
      <c r="R76" s="1">
        <v>48</v>
      </c>
      <c r="S76" s="1">
        <v>4</v>
      </c>
      <c r="T76" s="1">
        <v>16</v>
      </c>
      <c r="U76" s="32">
        <f t="shared" si="6"/>
        <v>108</v>
      </c>
      <c r="V76" s="2" t="s">
        <v>139</v>
      </c>
    </row>
    <row r="77" spans="1:22" ht="43.5" customHeight="1">
      <c r="A77" s="40" t="s">
        <v>130</v>
      </c>
      <c r="B77" s="41"/>
      <c r="C77" s="2">
        <f>SUM(C78:C93)</f>
        <v>62</v>
      </c>
      <c r="D77" s="2"/>
      <c r="E77" s="2"/>
      <c r="F77" s="2">
        <f>SUM(F78:F93)</f>
        <v>249</v>
      </c>
      <c r="G77" s="2">
        <f>SUM(G78:G93)</f>
        <v>17</v>
      </c>
      <c r="H77" s="2"/>
      <c r="I77" s="2"/>
      <c r="J77" s="2">
        <f>SUM(J78:J93)</f>
        <v>261</v>
      </c>
      <c r="K77" s="2">
        <f>SUM(K78:K93)</f>
        <v>19</v>
      </c>
      <c r="L77" s="2"/>
      <c r="M77" s="2"/>
      <c r="N77" s="2">
        <f>SUM(N78:N93)</f>
        <v>151</v>
      </c>
      <c r="O77" s="2">
        <f>SUM(O78:O93)</f>
        <v>11</v>
      </c>
      <c r="P77" s="2"/>
      <c r="Q77" s="2"/>
      <c r="R77" s="2">
        <f>SUM(R78:R93)</f>
        <v>188</v>
      </c>
      <c r="S77" s="2">
        <f>SUM(S78:S93)</f>
        <v>15</v>
      </c>
      <c r="T77" s="2"/>
      <c r="U77" s="38">
        <f>SUM(U78:U93)</f>
        <v>849</v>
      </c>
      <c r="V77" s="2"/>
    </row>
    <row r="78" spans="1:22" ht="25.5">
      <c r="A78" s="48" t="s">
        <v>163</v>
      </c>
      <c r="B78" s="30" t="s">
        <v>29</v>
      </c>
      <c r="C78" s="5">
        <f>SUM(G78,K78,O78,S78)</f>
        <v>7</v>
      </c>
      <c r="D78" s="5">
        <f>SUM(H78,L78,P78,T78)</f>
        <v>30</v>
      </c>
      <c r="E78" s="5">
        <v>144</v>
      </c>
      <c r="F78" s="1">
        <v>15</v>
      </c>
      <c r="G78" s="1">
        <v>1</v>
      </c>
      <c r="H78" s="1">
        <v>4</v>
      </c>
      <c r="I78" s="1">
        <v>144</v>
      </c>
      <c r="J78" s="1">
        <v>64</v>
      </c>
      <c r="K78" s="1">
        <v>5</v>
      </c>
      <c r="L78" s="1">
        <v>20</v>
      </c>
      <c r="M78" s="1"/>
      <c r="N78" s="1"/>
      <c r="O78" s="1"/>
      <c r="P78" s="1"/>
      <c r="Q78" s="1">
        <v>216</v>
      </c>
      <c r="R78" s="1">
        <v>10</v>
      </c>
      <c r="S78" s="1">
        <v>1</v>
      </c>
      <c r="T78" s="1">
        <v>6</v>
      </c>
      <c r="U78" s="32">
        <f aca="true" t="shared" si="11" ref="U78:U93">SUM(F78,J78,N78,R78)</f>
        <v>89</v>
      </c>
      <c r="V78" s="2" t="s">
        <v>139</v>
      </c>
    </row>
    <row r="79" spans="1:22" ht="25.5">
      <c r="A79" s="48" t="s">
        <v>30</v>
      </c>
      <c r="B79" s="30" t="s">
        <v>31</v>
      </c>
      <c r="C79" s="5">
        <f>SUM(G79,K79,O79,S79)</f>
        <v>4</v>
      </c>
      <c r="D79" s="5">
        <f>SUM(H79,L79,P79)</f>
        <v>18</v>
      </c>
      <c r="E79" s="5">
        <v>144</v>
      </c>
      <c r="F79" s="1">
        <v>24</v>
      </c>
      <c r="G79" s="1">
        <v>2</v>
      </c>
      <c r="H79" s="1">
        <v>8</v>
      </c>
      <c r="I79" s="1">
        <v>144</v>
      </c>
      <c r="J79" s="1">
        <v>12</v>
      </c>
      <c r="K79" s="1">
        <v>1</v>
      </c>
      <c r="L79" s="1">
        <v>4</v>
      </c>
      <c r="M79" s="1">
        <v>216</v>
      </c>
      <c r="N79" s="1">
        <v>12</v>
      </c>
      <c r="O79" s="1">
        <v>1</v>
      </c>
      <c r="P79" s="1">
        <v>6</v>
      </c>
      <c r="Q79" s="1"/>
      <c r="R79" s="1"/>
      <c r="S79" s="1"/>
      <c r="T79" s="1"/>
      <c r="U79" s="32">
        <f t="shared" si="11"/>
        <v>48</v>
      </c>
      <c r="V79" s="2" t="s">
        <v>139</v>
      </c>
    </row>
    <row r="80" spans="1:22" ht="25.5">
      <c r="A80" s="48" t="s">
        <v>30</v>
      </c>
      <c r="B80" s="67" t="s">
        <v>37</v>
      </c>
      <c r="C80" s="5">
        <f aca="true" t="shared" si="12" ref="C80:C92">SUM(G80,K80,O80,S80)</f>
        <v>6</v>
      </c>
      <c r="D80" s="5">
        <f aca="true" t="shared" si="13" ref="D80:D93">SUM(H80,L80,P80,T80)</f>
        <v>32</v>
      </c>
      <c r="E80" s="31">
        <v>72</v>
      </c>
      <c r="F80" s="1">
        <v>18</v>
      </c>
      <c r="G80" s="1">
        <v>1</v>
      </c>
      <c r="H80" s="1">
        <v>2</v>
      </c>
      <c r="I80" s="1">
        <v>216</v>
      </c>
      <c r="J80" s="1">
        <v>32</v>
      </c>
      <c r="K80" s="1">
        <v>2</v>
      </c>
      <c r="L80" s="1">
        <v>12</v>
      </c>
      <c r="M80" s="1">
        <v>216</v>
      </c>
      <c r="N80" s="1">
        <v>50</v>
      </c>
      <c r="O80" s="1">
        <v>3</v>
      </c>
      <c r="P80" s="1">
        <v>18</v>
      </c>
      <c r="Q80" s="1"/>
      <c r="R80" s="1"/>
      <c r="S80" s="1"/>
      <c r="T80" s="1"/>
      <c r="U80" s="32">
        <f t="shared" si="11"/>
        <v>100</v>
      </c>
      <c r="V80" s="2" t="s">
        <v>139</v>
      </c>
    </row>
    <row r="81" spans="1:22" ht="25.5">
      <c r="A81" s="48" t="s">
        <v>30</v>
      </c>
      <c r="B81" s="34" t="s">
        <v>164</v>
      </c>
      <c r="C81" s="5">
        <f>SUM(G81,K81,O81,S81)</f>
        <v>6</v>
      </c>
      <c r="D81" s="5">
        <f t="shared" si="13"/>
        <v>32</v>
      </c>
      <c r="E81" s="31">
        <v>72</v>
      </c>
      <c r="F81" s="1">
        <v>18</v>
      </c>
      <c r="G81" s="1">
        <v>1</v>
      </c>
      <c r="H81" s="1">
        <v>2</v>
      </c>
      <c r="I81" s="1">
        <v>216</v>
      </c>
      <c r="J81" s="1">
        <v>18</v>
      </c>
      <c r="K81" s="1">
        <v>1</v>
      </c>
      <c r="L81" s="1">
        <v>6</v>
      </c>
      <c r="M81" s="1">
        <v>216</v>
      </c>
      <c r="N81" s="1">
        <v>16</v>
      </c>
      <c r="O81" s="1">
        <v>1</v>
      </c>
      <c r="P81" s="1">
        <v>6</v>
      </c>
      <c r="Q81" s="1">
        <v>216</v>
      </c>
      <c r="R81" s="1">
        <v>50</v>
      </c>
      <c r="S81" s="1">
        <v>3</v>
      </c>
      <c r="T81" s="1">
        <v>18</v>
      </c>
      <c r="U81" s="32">
        <f t="shared" si="11"/>
        <v>102</v>
      </c>
      <c r="V81" s="2" t="s">
        <v>139</v>
      </c>
    </row>
    <row r="82" spans="1:22" ht="12.75">
      <c r="A82" s="48" t="s">
        <v>30</v>
      </c>
      <c r="B82" s="68" t="s">
        <v>64</v>
      </c>
      <c r="C82" s="5">
        <f t="shared" si="12"/>
        <v>6</v>
      </c>
      <c r="D82" s="5">
        <f t="shared" si="13"/>
        <v>32</v>
      </c>
      <c r="E82" s="31"/>
      <c r="F82" s="1"/>
      <c r="G82" s="1"/>
      <c r="H82" s="1"/>
      <c r="I82" s="1">
        <v>144</v>
      </c>
      <c r="J82" s="1">
        <v>30</v>
      </c>
      <c r="K82" s="1">
        <v>2</v>
      </c>
      <c r="L82" s="1">
        <v>8</v>
      </c>
      <c r="M82" s="1">
        <v>216</v>
      </c>
      <c r="N82" s="1">
        <v>15</v>
      </c>
      <c r="O82" s="1">
        <v>1</v>
      </c>
      <c r="P82" s="1">
        <v>6</v>
      </c>
      <c r="Q82" s="1">
        <v>216</v>
      </c>
      <c r="R82" s="1">
        <v>47</v>
      </c>
      <c r="S82" s="1">
        <v>3</v>
      </c>
      <c r="T82" s="1">
        <v>18</v>
      </c>
      <c r="U82" s="32">
        <f t="shared" si="11"/>
        <v>92</v>
      </c>
      <c r="V82" s="2" t="s">
        <v>139</v>
      </c>
    </row>
    <row r="83" spans="1:22" ht="25.5">
      <c r="A83" s="48" t="s">
        <v>35</v>
      </c>
      <c r="B83" s="30" t="s">
        <v>36</v>
      </c>
      <c r="C83" s="5">
        <f t="shared" si="12"/>
        <v>3</v>
      </c>
      <c r="D83" s="5">
        <f t="shared" si="13"/>
        <v>12</v>
      </c>
      <c r="E83" s="5">
        <v>144</v>
      </c>
      <c r="F83" s="1">
        <v>45</v>
      </c>
      <c r="G83" s="1">
        <v>3</v>
      </c>
      <c r="H83" s="1">
        <v>12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32">
        <f t="shared" si="11"/>
        <v>45</v>
      </c>
      <c r="V83" s="2" t="s">
        <v>139</v>
      </c>
    </row>
    <row r="84" spans="1:22" ht="25.5">
      <c r="A84" s="48" t="s">
        <v>84</v>
      </c>
      <c r="B84" s="30" t="s">
        <v>165</v>
      </c>
      <c r="C84" s="5">
        <f t="shared" si="12"/>
        <v>3</v>
      </c>
      <c r="D84" s="5">
        <f t="shared" si="13"/>
        <v>16</v>
      </c>
      <c r="E84" s="5">
        <v>216</v>
      </c>
      <c r="F84" s="1">
        <v>15</v>
      </c>
      <c r="G84" s="1">
        <v>1</v>
      </c>
      <c r="H84" s="1">
        <v>4</v>
      </c>
      <c r="I84" s="1">
        <v>216</v>
      </c>
      <c r="J84" s="1">
        <v>15</v>
      </c>
      <c r="K84" s="1">
        <v>1</v>
      </c>
      <c r="L84" s="1">
        <v>6</v>
      </c>
      <c r="M84" s="1">
        <v>216</v>
      </c>
      <c r="N84" s="1">
        <v>15</v>
      </c>
      <c r="O84" s="1">
        <v>1</v>
      </c>
      <c r="P84" s="1">
        <v>6</v>
      </c>
      <c r="Q84" s="1"/>
      <c r="R84" s="1"/>
      <c r="S84" s="1"/>
      <c r="T84" s="1"/>
      <c r="U84" s="32">
        <f t="shared" si="11"/>
        <v>45</v>
      </c>
      <c r="V84" s="2" t="s">
        <v>139</v>
      </c>
    </row>
    <row r="85" spans="1:22" ht="12.75">
      <c r="A85" s="48" t="s">
        <v>32</v>
      </c>
      <c r="B85" s="30" t="s">
        <v>33</v>
      </c>
      <c r="C85" s="5">
        <f t="shared" si="12"/>
        <v>2</v>
      </c>
      <c r="D85" s="5">
        <f t="shared" si="13"/>
        <v>12</v>
      </c>
      <c r="E85" s="5">
        <v>216</v>
      </c>
      <c r="F85" s="1">
        <v>30</v>
      </c>
      <c r="G85" s="1">
        <v>2</v>
      </c>
      <c r="H85" s="1">
        <v>12</v>
      </c>
      <c r="I85" s="1"/>
      <c r="J85" s="1"/>
      <c r="K85" s="1"/>
      <c r="L85" s="1"/>
      <c r="M85" s="5"/>
      <c r="N85" s="1"/>
      <c r="O85" s="1"/>
      <c r="P85" s="1"/>
      <c r="Q85" s="1"/>
      <c r="R85" s="1"/>
      <c r="S85" s="1"/>
      <c r="T85" s="1"/>
      <c r="U85" s="32">
        <f t="shared" si="11"/>
        <v>30</v>
      </c>
      <c r="V85" s="2" t="s">
        <v>139</v>
      </c>
    </row>
    <row r="86" spans="1:22" ht="25.5">
      <c r="A86" s="48" t="s">
        <v>48</v>
      </c>
      <c r="B86" s="34" t="s">
        <v>49</v>
      </c>
      <c r="C86" s="5">
        <f t="shared" si="12"/>
        <v>3</v>
      </c>
      <c r="D86" s="5">
        <f t="shared" si="13"/>
        <v>18</v>
      </c>
      <c r="E86" s="69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>
        <v>216</v>
      </c>
      <c r="R86" s="65">
        <v>30</v>
      </c>
      <c r="S86" s="65">
        <v>3</v>
      </c>
      <c r="T86" s="65">
        <v>18</v>
      </c>
      <c r="U86" s="59">
        <f t="shared" si="11"/>
        <v>30</v>
      </c>
      <c r="V86" s="2" t="s">
        <v>139</v>
      </c>
    </row>
    <row r="87" spans="1:22" ht="25.5">
      <c r="A87" s="48" t="s">
        <v>48</v>
      </c>
      <c r="B87" s="34" t="s">
        <v>166</v>
      </c>
      <c r="C87" s="5">
        <f t="shared" si="12"/>
        <v>2</v>
      </c>
      <c r="D87" s="5">
        <f t="shared" si="13"/>
        <v>12</v>
      </c>
      <c r="E87" s="69">
        <v>144</v>
      </c>
      <c r="F87" s="65">
        <v>12</v>
      </c>
      <c r="G87" s="65">
        <v>1</v>
      </c>
      <c r="H87" s="65">
        <v>6</v>
      </c>
      <c r="I87" s="65">
        <v>144</v>
      </c>
      <c r="J87" s="65">
        <v>12</v>
      </c>
      <c r="K87" s="65">
        <v>1</v>
      </c>
      <c r="L87" s="65">
        <v>6</v>
      </c>
      <c r="M87" s="65"/>
      <c r="N87" s="65"/>
      <c r="O87" s="65"/>
      <c r="P87" s="65"/>
      <c r="Q87" s="65"/>
      <c r="R87" s="65"/>
      <c r="S87" s="65"/>
      <c r="T87" s="65"/>
      <c r="U87" s="59">
        <f t="shared" si="11"/>
        <v>24</v>
      </c>
      <c r="V87" s="2" t="s">
        <v>139</v>
      </c>
    </row>
    <row r="88" spans="1:22" ht="38.25">
      <c r="A88" s="48" t="s">
        <v>168</v>
      </c>
      <c r="B88" s="34" t="s">
        <v>167</v>
      </c>
      <c r="C88" s="5">
        <f t="shared" si="12"/>
        <v>2</v>
      </c>
      <c r="D88" s="5">
        <f t="shared" si="13"/>
        <v>10</v>
      </c>
      <c r="E88" s="69">
        <v>144</v>
      </c>
      <c r="F88" s="65">
        <v>15</v>
      </c>
      <c r="G88" s="65">
        <v>1</v>
      </c>
      <c r="H88" s="65">
        <v>4</v>
      </c>
      <c r="I88" s="65">
        <v>216</v>
      </c>
      <c r="J88" s="65">
        <v>14</v>
      </c>
      <c r="K88" s="65">
        <v>1</v>
      </c>
      <c r="L88" s="65">
        <v>6</v>
      </c>
      <c r="M88" s="65"/>
      <c r="N88" s="65"/>
      <c r="O88" s="65"/>
      <c r="P88" s="65"/>
      <c r="Q88" s="65"/>
      <c r="R88" s="65"/>
      <c r="S88" s="65"/>
      <c r="T88" s="65"/>
      <c r="U88" s="59">
        <f t="shared" si="11"/>
        <v>29</v>
      </c>
      <c r="V88" s="2" t="s">
        <v>139</v>
      </c>
    </row>
    <row r="89" spans="1:22" ht="38.25">
      <c r="A89" s="48" t="s">
        <v>168</v>
      </c>
      <c r="B89" s="34" t="s">
        <v>169</v>
      </c>
      <c r="C89" s="5">
        <f t="shared" si="12"/>
        <v>2</v>
      </c>
      <c r="D89" s="5">
        <f t="shared" si="13"/>
        <v>10</v>
      </c>
      <c r="E89" s="69">
        <v>144</v>
      </c>
      <c r="F89" s="65">
        <v>15</v>
      </c>
      <c r="G89" s="65">
        <v>1</v>
      </c>
      <c r="H89" s="65">
        <v>4</v>
      </c>
      <c r="I89" s="65">
        <v>216</v>
      </c>
      <c r="J89" s="65">
        <v>14</v>
      </c>
      <c r="K89" s="65">
        <v>1</v>
      </c>
      <c r="L89" s="65">
        <v>6</v>
      </c>
      <c r="M89" s="65"/>
      <c r="N89" s="65"/>
      <c r="O89" s="65"/>
      <c r="P89" s="65"/>
      <c r="Q89" s="65"/>
      <c r="R89" s="65"/>
      <c r="S89" s="65"/>
      <c r="T89" s="65"/>
      <c r="U89" s="59">
        <f t="shared" si="11"/>
        <v>29</v>
      </c>
      <c r="V89" s="2" t="s">
        <v>139</v>
      </c>
    </row>
    <row r="90" spans="1:22" ht="27" customHeight="1">
      <c r="A90" s="48" t="s">
        <v>71</v>
      </c>
      <c r="B90" s="34" t="s">
        <v>170</v>
      </c>
      <c r="C90" s="5">
        <f t="shared" si="12"/>
        <v>2</v>
      </c>
      <c r="D90" s="5">
        <f t="shared" si="13"/>
        <v>10</v>
      </c>
      <c r="E90" s="69">
        <v>144</v>
      </c>
      <c r="F90" s="65">
        <v>12</v>
      </c>
      <c r="G90" s="65">
        <v>1</v>
      </c>
      <c r="H90" s="65">
        <v>4</v>
      </c>
      <c r="I90" s="65"/>
      <c r="J90" s="65"/>
      <c r="K90" s="65"/>
      <c r="L90" s="65"/>
      <c r="M90" s="65">
        <v>216</v>
      </c>
      <c r="N90" s="65">
        <v>12</v>
      </c>
      <c r="O90" s="65">
        <v>1</v>
      </c>
      <c r="P90" s="65">
        <v>6</v>
      </c>
      <c r="Q90" s="65"/>
      <c r="R90" s="65"/>
      <c r="S90" s="65"/>
      <c r="T90" s="65"/>
      <c r="U90" s="59">
        <f t="shared" si="11"/>
        <v>24</v>
      </c>
      <c r="V90" s="2" t="s">
        <v>139</v>
      </c>
    </row>
    <row r="91" spans="1:22" ht="51">
      <c r="A91" s="48" t="s">
        <v>172</v>
      </c>
      <c r="B91" s="34" t="s">
        <v>171</v>
      </c>
      <c r="C91" s="5">
        <f t="shared" si="12"/>
        <v>2</v>
      </c>
      <c r="D91" s="5">
        <f t="shared" si="13"/>
        <v>12</v>
      </c>
      <c r="E91" s="69"/>
      <c r="F91" s="65"/>
      <c r="G91" s="65"/>
      <c r="H91" s="65"/>
      <c r="I91" s="65">
        <v>216</v>
      </c>
      <c r="J91" s="65">
        <v>30</v>
      </c>
      <c r="K91" s="65">
        <v>2</v>
      </c>
      <c r="L91" s="65">
        <v>12</v>
      </c>
      <c r="M91" s="65"/>
      <c r="N91" s="65"/>
      <c r="O91" s="65"/>
      <c r="P91" s="65"/>
      <c r="Q91" s="65"/>
      <c r="R91" s="65"/>
      <c r="S91" s="65"/>
      <c r="T91" s="65"/>
      <c r="U91" s="59">
        <f t="shared" si="11"/>
        <v>30</v>
      </c>
      <c r="V91" s="2" t="s">
        <v>139</v>
      </c>
    </row>
    <row r="92" spans="1:22" ht="25.5">
      <c r="A92" s="48" t="s">
        <v>19</v>
      </c>
      <c r="B92" s="30" t="s">
        <v>20</v>
      </c>
      <c r="C92" s="5">
        <f t="shared" si="12"/>
        <v>7</v>
      </c>
      <c r="D92" s="5">
        <f t="shared" si="13"/>
        <v>32</v>
      </c>
      <c r="E92" s="5">
        <v>144</v>
      </c>
      <c r="F92" s="1">
        <v>30</v>
      </c>
      <c r="G92" s="1">
        <v>2</v>
      </c>
      <c r="H92" s="1">
        <v>8</v>
      </c>
      <c r="I92" s="1">
        <v>144</v>
      </c>
      <c r="J92" s="1">
        <v>20</v>
      </c>
      <c r="K92" s="1">
        <v>2</v>
      </c>
      <c r="L92" s="1">
        <v>8</v>
      </c>
      <c r="M92" s="1">
        <v>144</v>
      </c>
      <c r="N92" s="1">
        <v>12</v>
      </c>
      <c r="O92" s="1">
        <v>1</v>
      </c>
      <c r="P92" s="1">
        <v>4</v>
      </c>
      <c r="Q92" s="31">
        <v>216</v>
      </c>
      <c r="R92" s="1">
        <v>20</v>
      </c>
      <c r="S92" s="1">
        <v>2</v>
      </c>
      <c r="T92" s="1">
        <v>12</v>
      </c>
      <c r="U92" s="32">
        <f t="shared" si="11"/>
        <v>82</v>
      </c>
      <c r="V92" s="2" t="s">
        <v>139</v>
      </c>
    </row>
    <row r="93" spans="1:22" ht="25.5">
      <c r="A93" s="48" t="s">
        <v>19</v>
      </c>
      <c r="B93" s="30" t="s">
        <v>39</v>
      </c>
      <c r="C93" s="5">
        <f>SUM(O93,S93,K93,G93)</f>
        <v>5</v>
      </c>
      <c r="D93" s="5">
        <f t="shared" si="13"/>
        <v>26</v>
      </c>
      <c r="E93" s="5"/>
      <c r="F93" s="1"/>
      <c r="G93" s="1"/>
      <c r="H93" s="1"/>
      <c r="I93" s="1"/>
      <c r="J93" s="1"/>
      <c r="K93" s="1"/>
      <c r="L93" s="1"/>
      <c r="M93" s="1">
        <v>144</v>
      </c>
      <c r="N93" s="1">
        <v>19</v>
      </c>
      <c r="O93" s="1">
        <v>2</v>
      </c>
      <c r="P93" s="1">
        <v>8</v>
      </c>
      <c r="Q93" s="1">
        <v>216</v>
      </c>
      <c r="R93" s="1">
        <v>31</v>
      </c>
      <c r="S93" s="1">
        <v>3</v>
      </c>
      <c r="T93" s="1">
        <v>18</v>
      </c>
      <c r="U93" s="32">
        <f t="shared" si="11"/>
        <v>50</v>
      </c>
      <c r="V93" s="2" t="s">
        <v>139</v>
      </c>
    </row>
    <row r="94" spans="1:22" ht="12.75">
      <c r="A94" s="33" t="s">
        <v>90</v>
      </c>
      <c r="B94" s="55"/>
      <c r="C94" s="2">
        <f>SUM(C12,C44,C53,C77)</f>
        <v>315</v>
      </c>
      <c r="D94" s="2">
        <f>SUM(D13:D93)</f>
        <v>1530</v>
      </c>
      <c r="E94" s="2"/>
      <c r="F94" s="2">
        <f>SUM(F12,F44,F53,F77)</f>
        <v>1378</v>
      </c>
      <c r="G94" s="2">
        <f>SUM(G12,G44,G53,G77)</f>
        <v>105</v>
      </c>
      <c r="H94" s="2"/>
      <c r="I94" s="2"/>
      <c r="J94" s="2">
        <f>SUM(J12,J44,J53,J77)</f>
        <v>1283</v>
      </c>
      <c r="K94" s="2">
        <f>SUM(K12,K44,K53,K77)</f>
        <v>99</v>
      </c>
      <c r="L94" s="2"/>
      <c r="M94" s="2"/>
      <c r="N94" s="2">
        <f>SUM(N12,N44,N53,N77)</f>
        <v>716</v>
      </c>
      <c r="O94" s="2">
        <f>SUM(O12,O44,O53,O77)</f>
        <v>61</v>
      </c>
      <c r="P94" s="2"/>
      <c r="Q94" s="2"/>
      <c r="R94" s="2">
        <f>SUM(R12,R44,R53,R77)</f>
        <v>648</v>
      </c>
      <c r="S94" s="2">
        <f>SUM(S12,S44,S53,S77)</f>
        <v>50</v>
      </c>
      <c r="T94" s="2"/>
      <c r="U94" s="38">
        <f>SUM(U12,U44,U53,U77)</f>
        <v>4025</v>
      </c>
      <c r="V94" s="2"/>
    </row>
    <row r="95" spans="1:22" ht="25.5">
      <c r="A95" s="33" t="s">
        <v>121</v>
      </c>
      <c r="B95" s="55" t="s">
        <v>132</v>
      </c>
      <c r="C95" s="2">
        <v>3</v>
      </c>
      <c r="D95" s="2">
        <v>12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2.75">
      <c r="A96" s="2" t="s">
        <v>133</v>
      </c>
      <c r="B96" s="73"/>
      <c r="C96" s="2">
        <v>11</v>
      </c>
      <c r="D96" s="2">
        <v>204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2.75">
      <c r="A97" s="2" t="s">
        <v>134</v>
      </c>
      <c r="B97" s="73"/>
      <c r="C97" s="2">
        <v>329</v>
      </c>
      <c r="D97" s="2">
        <v>1746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</sheetData>
  <sheetProtection/>
  <autoFilter ref="A11:U94"/>
  <mergeCells count="18">
    <mergeCell ref="A53:B53"/>
    <mergeCell ref="A77:B77"/>
    <mergeCell ref="A1:U1"/>
    <mergeCell ref="A2:U2"/>
    <mergeCell ref="A3:U3"/>
    <mergeCell ref="A5:U5"/>
    <mergeCell ref="A12:B12"/>
    <mergeCell ref="A44:B44"/>
    <mergeCell ref="E7:H7"/>
    <mergeCell ref="I7:L7"/>
    <mergeCell ref="U7:U11"/>
    <mergeCell ref="V7:V11"/>
    <mergeCell ref="M7:P7"/>
    <mergeCell ref="Q7:T7"/>
    <mergeCell ref="A7:A11"/>
    <mergeCell ref="B7:B11"/>
    <mergeCell ref="C7:C11"/>
    <mergeCell ref="D7:D1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Зам. по УВР</cp:lastModifiedBy>
  <cp:lastPrinted>2018-10-31T11:37:08Z</cp:lastPrinted>
  <dcterms:created xsi:type="dcterms:W3CDTF">1996-10-08T23:32:33Z</dcterms:created>
  <dcterms:modified xsi:type="dcterms:W3CDTF">2018-11-09T09:17:24Z</dcterms:modified>
  <cp:category/>
  <cp:version/>
  <cp:contentType/>
  <cp:contentStatus/>
</cp:coreProperties>
</file>